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95" windowWidth="9690" windowHeight="6495" activeTab="2"/>
  </bookViews>
  <sheets>
    <sheet name="income" sheetId="1" r:id="rId1"/>
    <sheet name="balance" sheetId="2" r:id="rId2"/>
    <sheet name="cash flow" sheetId="3" r:id="rId3"/>
  </sheets>
  <definedNames/>
  <calcPr fullCalcOnLoad="1"/>
</workbook>
</file>

<file path=xl/sharedStrings.xml><?xml version="1.0" encoding="utf-8"?>
<sst xmlns="http://schemas.openxmlformats.org/spreadsheetml/2006/main" count="178" uniqueCount="163">
  <si>
    <t>(Ñ³½. ¹ñ³Ù)</t>
  </si>
  <si>
    <t>²Üì²ÜàôØÀ</t>
  </si>
  <si>
    <t>Ð³ßí»ïáõ Å³Ù³Ý³Ï³ßñç³Ý</t>
  </si>
  <si>
    <t xml:space="preserve"> ²ÏïÇíÝ»ñ</t>
  </si>
  <si>
    <t>1.10</t>
  </si>
  <si>
    <t>1.11</t>
  </si>
  <si>
    <t>1.12</t>
  </si>
  <si>
    <t>1.13</t>
  </si>
  <si>
    <t xml:space="preserve"> ØÇÝã¨ Ù³ñÙ³Ý Å³ÙÏ»ïÁ å³ÑíáÕ Ý»ñ¹ñáõÙÝ»ñ,</t>
  </si>
  <si>
    <t>1.14</t>
  </si>
  <si>
    <t xml:space="preserve"> ÐÇÙÝ³Ï³Ý ÙÇçáóÝ»ñ ¨ áã ÝÛáõÃ³Ï³Ý ³ÏïÇíÝ»ñ</t>
  </si>
  <si>
    <t xml:space="preserve">      ÀÝ¹³Ù»ÝÁª ³ÏïÇíÝ»ñ</t>
  </si>
  <si>
    <t xml:space="preserve"> ä³ñï³íáñáõÃÛáõÝÝ»ñ</t>
  </si>
  <si>
    <t>2.4</t>
  </si>
  <si>
    <t>2.5</t>
  </si>
  <si>
    <t xml:space="preserve"> ä³ñï³íáñáõÃÛáõÝÝ»ñ ÐÐ Ï³é³í³ñáõÃÛ³Ý ÝÏ³ïÙ³Ùµ</t>
  </si>
  <si>
    <t xml:space="preserve"> ì×³ñí»ÉÇù ·áõÙ³ñÝ»ñ </t>
  </si>
  <si>
    <t xml:space="preserve"> ²ÛÉ å³ñï³íáñáõÃÛáõÝÝ»ñ</t>
  </si>
  <si>
    <t xml:space="preserve">    ÀÝ¹³Ù»ÝÁª ä³ñï³íáñáõÃÛáõÝÝ»ñ</t>
  </si>
  <si>
    <t xml:space="preserve"> Î³åÇï³É</t>
  </si>
  <si>
    <t xml:space="preserve"> Î³ÝáÝ³¹ñ³Ï³Ý Ï³åÇï³É</t>
  </si>
  <si>
    <t xml:space="preserve">      ¶ÉË³íáñ å³Ñáõëï</t>
  </si>
  <si>
    <t xml:space="preserve">      ì»ñ³·Ý³Ñ³ïÙ³Ý å³ÑáõëïÝ»ñ</t>
  </si>
  <si>
    <t xml:space="preserve">     ÀÝ¹³ÙÝ»Áª Î³åÇï³É</t>
  </si>
  <si>
    <t xml:space="preserve">     ÀÝ¹³ÙÝ»Áª ä³ñï³íáñáõÃÛáõÝÝ»ñ ¨ Ï³åÇï³É</t>
  </si>
  <si>
    <t>ÎáñáõëïÝ»ñÇ í»ñ³Ï³Ý·ÝáõÙ</t>
  </si>
  <si>
    <t>êï³óí³Í ß³Ñ³µ³ÅÇÝÝ»ñ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</si>
  <si>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</si>
  <si>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</si>
  <si>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</si>
  <si>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 xml:space="preserve">ØÇÝã¨ Ù³ñÙ³Ý Å³ÙÏ»ïÁ å³ÑíáÕ ³ñÅ»ÃÕÃ»ñÇ Ýí³½áõÙ (³í»É³óáõÙ) </t>
  </si>
  <si>
    <t>ì×³ñí³Í ß³Ñ³µ³ÅÇÝÝ»ñ</t>
  </si>
  <si>
    <t>´³ÝÏ»ñÇó ëï³óí³Í í³ñÏ»ñÇ ³í»É³óáõÙ (Ýí³½áõÙ)</t>
  </si>
  <si>
    <t xml:space="preserve">êï³óí³Í ³ÛÉ ÷áË³éáõÃÛáõÝÝ»ñÇ ³í»É³óáõÙ (Ýí³½áõÙ) </t>
  </si>
  <si>
    <t>´³ÅÝ»ï»ñ»ñÇ Ý»ñ¹ñáõÙÝ»ñÁ Ï³ÝáÝ³¹ñ³Ï³Ý ÑÇÙÝ³¹ñ³ÙáõÙ</t>
  </si>
  <si>
    <t>¸ñ³Ù³Ï³Ý ÙÇçáóÝ»ñÇ ½áõï Ñáëù</t>
  </si>
  <si>
    <t>1.2</t>
  </si>
  <si>
    <t>1.3</t>
  </si>
  <si>
    <t>1.4</t>
  </si>
  <si>
    <t>1.5</t>
  </si>
  <si>
    <t>1.6</t>
  </si>
  <si>
    <t>1.7</t>
  </si>
  <si>
    <t xml:space="preserve"> ²ÛÉ ³ÏïÇíÝ»ñ</t>
  </si>
  <si>
    <t>2.1</t>
  </si>
  <si>
    <t>2.2</t>
  </si>
  <si>
    <t>2.3</t>
  </si>
  <si>
    <t>ì³ñÏ³ÛÇÝ Ï³½Ù³Ï»ñåáõÃÛ³Ý ÏáÕÙÇó ÃáÕ³ñÏí³Í  ³ñÅ»ÃÕÃ»ñ</t>
  </si>
  <si>
    <t>2.6</t>
  </si>
  <si>
    <t>2.7</t>
  </si>
  <si>
    <t>2.8</t>
  </si>
  <si>
    <t xml:space="preserve"> ²ÛÉ ·áñÍ³éÝáõÃÛáõÝÝ»ñÇ ·Íáí ëï³óí»ÉÇù ·áõÙ³ñÝ»ñ</t>
  </si>
  <si>
    <t xml:space="preserve">Ü»ñ¹ñáõÙÝ»ñ ³ÛÉ ³ÝÓ³Ýó Ï³ÝáÝ³¹ñ³Ï³Ý Ï³åÇï³ÉáõÙ </t>
  </si>
  <si>
    <t xml:space="preserve"> ´³ÝÏ»ñÇó ëï³óí³Í ÷áË³éáõÃÛáõÝÝ»ñ ¨ í³ñÏ»ñ</t>
  </si>
  <si>
    <t>¸ñ³Ù³Ï³Ý ßáõÏ³ÛÇó ëï³óí³Í ³ÛÉ ÷áË³éáõÃÛáõÝÝ»ñ</t>
  </si>
  <si>
    <t xml:space="preserve"> Ð³×³Ëáñ¹Ý»ñÇó Ý»ñ·ñ³íí³Í ÷áË³éáõÃÛáõÝÝ»ñ</t>
  </si>
  <si>
    <t>2.9</t>
  </si>
  <si>
    <t xml:space="preserve"> ì×³ñí»ÉÇù ïáÏáëÝ»ñ </t>
  </si>
  <si>
    <t xml:space="preserve"> êï³óí»ÉÇù ïáÏáëÝ»ñ</t>
  </si>
  <si>
    <t xml:space="preserve">´³ÝÏ»ñáõÙ ï»Õ³µ³ßËí³Í ÙÇçáóÝ»ñ </t>
  </si>
  <si>
    <t xml:space="preserve">¸ñ³Ù³Ï³Ý ßáõÏ³ÛáõÙ ³ÛÉ ï»Õ³µ³ßËáõÙÝ»ñ </t>
  </si>
  <si>
    <t xml:space="preserve"> ì³×³éùÇ Ñ³Ù³ñ Ý³Ë³ï»ëí³Í Ý»ñ¹ñáõÙÝ»ñ</t>
  </si>
  <si>
    <t xml:space="preserve">Î³åÇï³É Ý»ñ¹ñáõÙÝ»ñ ÑÇÙÝ³Ï³Ý ÙÇçáóÝ»ñáõÙ ¨ áã ÝÛáõÃ³Ï³Ý ³ÏïÇíÝ»ñáõÙ </t>
  </si>
  <si>
    <t>ä³ÑáõëïÝ»ñ</t>
  </si>
  <si>
    <t xml:space="preserve"> ä³ÑáõëïÝ»ñ</t>
  </si>
  <si>
    <t>Ð³×³Ëáñ¹Ý»ñÇÝ ïñí³Í í³ñÏ»ñÇ ¨ ³ÛÉ ÷áË³ïíáõÃÛáõÝÝ»ñ</t>
  </si>
  <si>
    <t>1.8</t>
  </si>
  <si>
    <t>1.9</t>
  </si>
  <si>
    <t>ì³ñÓ³Ï³ÉáõÃÛ³Ý ·Íáí ëï³óí»ÉÇù ·áõÙ³ñÝ»ñ</t>
  </si>
  <si>
    <t>2.10</t>
  </si>
  <si>
    <t>ì³ñÓ³Ï³ÉáõÃÛ³Ý ·Íáí í×³ñí»ÉÇù ·áõÙ³ñÝ»ñ</t>
  </si>
  <si>
    <t>3.2</t>
  </si>
  <si>
    <t>3.2.1</t>
  </si>
  <si>
    <t>3.2.2</t>
  </si>
  <si>
    <t>3.3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</si>
  <si>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</si>
  <si>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</si>
  <si>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>êï³óí³Í ïáÏáëÝ»ñ</t>
  </si>
  <si>
    <t xml:space="preserve">ì×³ñí³Í ïáÏáëÝ»ñ </t>
  </si>
  <si>
    <t xml:space="preserve">¸ñ³Ù³Ï³Ý ÙÇçáóÝ»ñÇ ½áõï Ñáëù»ñ ·áñÍ³éÝ³Ï³Ý ³ÏïÇíÝ»ñÇ ¨ å³ñï³íáñáõÃÛáõÝÝ»ñÇ ÷á÷áËáõÃÛáõÝÝ»ñÇó </t>
  </si>
  <si>
    <t xml:space="preserve">î»Õ³µ³ßËí³Í ÙÇçáóÝ»ñÇ Ýí³½áõÙ (³í»É³óáõÙ) </t>
  </si>
  <si>
    <t>üÇÝ³ë³Ï³Ý í³ñÓ³Ï³ÉáõÃÛ³Ý ¹ÇÙ³ó ëï³óí»ÉÇù ·áõÙ³ñÝ»ñ Ýí³½áõÙ (³í»É³óáõÙ)</t>
  </si>
  <si>
    <t>¸ñ³Ù³Ï³Ý ÙÇçáóÝ»ñÇ ½áõï Ñáëù»ñ ³ÛÉ ·áñÍ³éÝ³Ï³Ý ·áñÍáõÝ»áõÃÛáõÝÇó</t>
  </si>
  <si>
    <t xml:space="preserve">2. ¸ñ³Ù³Ï³Ý ÙÇçáóÝ»ñÇ ½áõï Ñáëù»ñ Ý»ñ¹ñáõÙ³ÛÇÝ ·áñÍáõÝ»áõÃÛáõÝÇó </t>
  </si>
  <si>
    <t xml:space="preserve">²ÛÉ ³ÝÓ³Ýó Ï³ÝáÝ³¹ñ³Ï³Ý Ï³åÇï³ÉáõÙ Ý»ñ¹ñáõÙÝ»ñÇ Ýí³½áõÙ (³í»É³óáõÙ) </t>
  </si>
  <si>
    <t xml:space="preserve">ÐÇÙÝ³Ï³Ý ÙÇçáóÝ»ñáõÙ ¨ áã ÝÛáõÃ³Ï³Ý ³ÏïÇíÝ»ñáõÙ Ï³åÇï³É Ý»ñ¹ñáõÙÝ»ñÇ Ýí³½áõÙ (³í»É³óáõÙ) </t>
  </si>
  <si>
    <t xml:space="preserve">ÐÇÙÝ³Ï³Ý ÙÇçáóÝ»ñÇ ¨ áã ÝÛáõÃ³Ï³Ý ³ÏïÇíÝ»ñÇ Ó»éùµ»ñáõÙ </t>
  </si>
  <si>
    <t xml:space="preserve">ÐÇÙÝ³Ï³Ý ÙÇçáóÝ»ñÇ ¨ áã ÝÛáõÃ³Ï³Ý ³ÏïÇíÝ»ñÇ ûï³ñáõÙ </t>
  </si>
  <si>
    <t>¸ñ³Ù³Ï³Ý ÙÇçáóÝ»ñÇ ½áõï Ñáëù»ñ ³ÛÉ Ý»ñ¹ñáõÙ³ÛÇÝ ·áñÍáõÝ»áõÃÛáõÝÇó</t>
  </si>
  <si>
    <t xml:space="preserve">3. ¸ñ³Ù³Ï³Ý ÙÇçáóÝ»ñÇ ½áõï Ñáëù»ñ ýÇÝ³Ýë³Ï³Ý ·áñÍáõÝ»áõÃÛáõÝÇó </t>
  </si>
  <si>
    <t>üÇÝ³Ýë³Ï³Ý í³ñÓ³Ï³ÉáõÃÛ³Ý ·Íáí í×³ñí»ÉÇù ·áõÙ³ñÝ»ñÇ ³í»É³óáõÙ (Ýí³½áõÙ)</t>
  </si>
  <si>
    <t>¸ñ³Ù³Ï³Ý ÙÇçáóÝ»ñÇ ½áõï Ñáëù»ñ ³ÛÉ ýÇÝ³Ýë³Ï³Ý ·áñÍáõÝ»áõÃÛáõÝÇó</t>
  </si>
  <si>
    <t>Ð»ï³Ó·í³Í Ñ³ñÏ³ÛÇÝ å³ñï³íáñáõÃÛáõÝÝ»ñ</t>
  </si>
  <si>
    <t>2.11</t>
  </si>
  <si>
    <t>Ð»ï³Ó·í³Í Ñ³ñÏ³ÛÇÝ ³ÏïÇíÝ»ñ</t>
  </si>
  <si>
    <t>1.15</t>
  </si>
  <si>
    <t>²ñï³ñÅáõÛÃÇ ÷áË³ñÅ»ùÇ ÷á÷áËáõÃÛ³Ý ³½¹»óáÃÛáõÝÁ ¹ñ³Ù³Ï³Ý ÙÇçáóÝ»ñÇ ¨ ¹ñ³Ýó Ñ³Ù³ñÅ»ùÝ»ñÇ íñ³</t>
  </si>
  <si>
    <t xml:space="preserve">    ¸ñ³Ù³Ï³Ý ÙÇçáóÝ»ñ ¨ ¹ñ³Ýó Ñ³Ù³ñÅ»ùÝ»ñ Å³Ù³Ý³Ï³ßñç³ÝÇ í»ñçáõÙ</t>
  </si>
  <si>
    <t xml:space="preserve">    ¸ñ³Ù³Ï³Ý ÙÇçáóÝ»ñ ¨ ¹ñ³Ýó Ñ³Ù³ñÅ»ùÝ»ñ Å³Ù³Ý³Ï³ßñç³ÝÇ ëÏ½µáõÙ</t>
  </si>
  <si>
    <t>ØÆæ²ÜÎÚ²È Ð²ÞìºîìàôÂÚàôÜ</t>
  </si>
  <si>
    <t xml:space="preserve">ì³ñÏ³ÛÇÝ Ï³½Ù³Ï»ñåáõÃÛáõÝÝ»ñÇ ÏáÕÙÇó ÃáÕ³ñÏí³Í ³ñÅ»ÃÕÃ»ñÇ ³í»É³óáõÙ (Ýí³½áõÙ) </t>
  </si>
  <si>
    <t>¶ÉË³íáñ Ñ³ßí³å³Ñ`</t>
  </si>
  <si>
    <t>²ñÃáõñ ´³¹³ÉÛ³Ý</t>
  </si>
  <si>
    <t>¶áõñ·»Ý ´ñáõïÛ³Ý</t>
  </si>
  <si>
    <t>§öØÒ Ý»ñ¹ñáõÙÝ»ñ¦ àôìÎ ö´À    ù. ºñ¨³Ý  ².²ñÙ»Ý³ÏÛ³Ý  2/5</t>
  </si>
  <si>
    <t>²ñÃáõñ  ´³¹³ÉÛ³Ý</t>
  </si>
  <si>
    <t>¶áõñ·»Ý  ´ñáõïÛ³Ý</t>
  </si>
  <si>
    <t>ì³ñÏ³ÛÇÝ Ï³½Ù³Ï»ñåáõÃÛ³Ý ·áñÍ³¹Çñ  ïÝûñ»Ý`</t>
  </si>
  <si>
    <t>Ïáõï³Ïí³Í ß³ÑáõÛÃ</t>
  </si>
  <si>
    <t>¸ñ³Ù³Ï³Ý ÙÇçáóÝ»ñÇ Ñáëù»ñÇ Ù³ëÇÝ     Ò¨ 9</t>
  </si>
  <si>
    <t xml:space="preserve">                                  §öØÒ Ý»ñ¹ñáõÙÝ»ñ¦ àôìÎ ö´À  ù. ºñ¨³Ý  ².²ñÙ»Ý³ÏÛ³Ý  2/5</t>
  </si>
  <si>
    <t>îáÏáë³ÛÇÝ ¨ ÝÙ³Ý³ïÇå »Ï³ÙáõïÝ»ñ</t>
  </si>
  <si>
    <t>îáÏáë³ÛÇÝ ¨ ÝÙ³Ý³ïÇå Í³Ëë»ñ</t>
  </si>
  <si>
    <t>ÎáÙÇëÇáÝ ¨ ³ÛÉ í×³ñÝ»ñÇ ï»ëùáí »Ï³ÙáõïÝ»ñ</t>
  </si>
  <si>
    <t>ÎáÙÇëÇáÝ ¨ ³ÛÉ í×³ñÝ»ñÇ ï»ëùáí Í³Ëë»ñ</t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</si>
  <si>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</si>
  <si>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</si>
  <si>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²ñï³ñÅáõÃ³ÛÇÝ ·áñÍ³ñùÝ»ñÇó ëï³óí³Í ½áõï ß³ÑáõÛÃ/( íÝ³ë)</t>
  </si>
  <si>
    <t>²ÛÉ ·áñÍ³éÝ³Ï³Ý »Ï³ÙáõïÝ»ñ</t>
  </si>
  <si>
    <t>²ÛÉ ·áñÍ³éÝ³Ï³Ý Í³Ëë»ñ</t>
  </si>
  <si>
    <t xml:space="preserve">²Û¹ ÃíáõÙª </t>
  </si>
  <si>
    <t>Ø³Ûñ Ï³½Ù³Ï»ñåáõÃÛ³Ý µ³ÅÝ»Ù³ë</t>
  </si>
  <si>
    <t>âí»ñ³ÑëÏíáÕ µ³ÅÝ»Ù³ë</t>
  </si>
  <si>
    <t>(í³ñÏ³ÛÇÝ Ï³½Ù³Ï»ñåáõÃÛ³Ý ³Ýí³ÝáõÙÁ ¨ ·ïÝí»Éáõ í³ÛñÁ)</t>
  </si>
  <si>
    <t>ì³ñÏ³ÛÇÝ Ï³½Ù³Ï»ñåáõÃÛ³Ý ·áñÍ³¹Çñ ïÝûñ»Ý`</t>
  </si>
  <si>
    <t>²ÛÉ Ñ³Ù³å³ñ÷³Ï ýÇÝ³Ýë³Ï³Ý ³ñ¹ÛáõÝù</t>
  </si>
  <si>
    <t>¸ñ³Ù³Ï³Ý Ñáëù»ñÇ Ñ»ç³íáñáõÙ</t>
  </si>
  <si>
    <t>àã ÁÝÃ³óÇÏ ³ÏïÇíÝ»ñÇ í»ñ³·Ý³Ñ³ïáõÙÝ»ñÇó û·áõïÝ»ñ</t>
  </si>
  <si>
    <t>²ÛÉ Ñ³Ù³å³ñ÷³Ï »Ï³ÙáõïÇ ·Íáí ß³ÑáõÃ³Ñ³ñÏ</t>
  </si>
  <si>
    <t>²ÛÉ Ñ³Ù³å³ñ÷³Ï ýÇÝ³Ýë³Ï³Ý ³ñ¹ÛáõÝù Ñ³ñÏáõÙÇó Ñ»ïá</t>
  </si>
  <si>
    <t>Ð³Ù³å³ñ÷³Ï ýÇÝ³Ýë³Ï³Ý ³ñ¹ÛáõÝù</t>
  </si>
  <si>
    <t>1.11.1</t>
  </si>
  <si>
    <t>Þ³ÑáõÛÃ/íÝ³ëáí í»ñ³ã³÷íáÕ Çñ³Ï³Ý ³ñÅ»ùáí Ñ³ßí³éíáÕ 
ýÇÝ³Ýë³Ï³Ý ³ÏïÇíÝ»ñ</t>
  </si>
  <si>
    <t>Ü³Ëáñ¹ ï³ñí³ ÝáõÛÝ Å³Ù³Ý³Ï³ßñç³Ý</t>
  </si>
  <si>
    <t>Ð³ßí»ïáõ ï³ñí³ ëÏ½µÇó ÙÇÝã¨ Ñ³ßí»ïáõ ³Ùë³ÃÇíÁ</t>
  </si>
  <si>
    <t>Ü³Ëáñ¹ ï³ñ-í³ ëÏ½µÇó ÙÇÝã¨ Ý³Ëáñ¹ ï³ñí³ ÝáõÛÝ Å³Ù³Ý³Ï³-ßñç³ÝÁ</t>
  </si>
  <si>
    <t>¼áõï ïáÏáë³ÛÇÝ »Ï³Ùáõï</t>
  </si>
  <si>
    <t>Þ³Ñ³µ³ÅÝÇ ï»ëùáí »Ï³ÙáõïÝ»ñ</t>
  </si>
  <si>
    <t>Þ³ÑáõÛÃ/íÝ³ëáí í»ñ³ã³÷íáÕ Çñ³Ï³Ý ³ñÅ»ùáí Ñ³ßí³éíáÕ Ý»ñ¹ñáõÙÝ»ñÇ ½áõï ß³ÑáõÛÃ/ (íÝ³ë)</t>
  </si>
  <si>
    <t>¶áñÍ³éÝ³Ï³Ý »Ï³Ùáõï</t>
  </si>
  <si>
    <t>ì³ñÏ»ñÇó ¨ ³ÛÉ ÷áË³éáõÃÛáõÝÝ»ñÇó ³é³ç³ó³Í ÏáñáõëïÝ»ñ</t>
  </si>
  <si>
    <t xml:space="preserve"> ÀÝ¹Ñ³Ýáõñ í³ñã³Ï³Ý Í³Ëë»ñ</t>
  </si>
  <si>
    <t>Þ³ÑáõÛÃ ÙÇÝã¨ Ñ³ñÏí»ÉÁ</t>
  </si>
  <si>
    <t>Þ³ÑáõÃ³Ñ³ñÏÇ ·Íáí Í³Ëë /÷áËÑ³ïáõóáõÙ/</t>
  </si>
  <si>
    <t xml:space="preserve"> Þ³ÑáõÛÃ Ñ³ñÏáõÙÇó Ñ»ïá</t>
  </si>
  <si>
    <t>²Û¹ ÃíáõÙ`</t>
  </si>
  <si>
    <t>öáË³ñÅ»ù³ÛÇÝ ï³ñµ»ñáõÃÛáõÝÝ»ñ ³ñï»ñÏñÛ³ ·áñÍ³éÝáõÃÛáõÝÝ»ñÇ í»ñ³Ñ³ßí³ñÏÇó</t>
  </si>
  <si>
    <t>ì³×³éùÇ Ñ³Ù³ñ Ù³ïã»ÉÇ ýÇÝ³Ýë³Ï³Ý ³ÏïÇíÝ»ñÇ í»ñ³·Ý³Ñ³ïáõÙÝ»ñ</t>
  </si>
  <si>
    <t>Ø»Ï µ³ÅÝïáÙëÇÝ ÁÝÏÝáÕ µ³½³ÛÇÝ ß³ÑáõÛÃ</t>
  </si>
  <si>
    <t>Ø»Ï µ³ÅÝïáÙëÇÝ ÁÝÏÝáÕ Ýáëñ³óí³Í ß³ÑáõÛÃ</t>
  </si>
  <si>
    <t>Ð³Ù³å³ñ÷³Ï  üÇÝ³ë³Ï³Ý ³ñ¹ÛáõÝùÝ»ñÇ Ù³ëÇÝ  (Ò¨ 6)</t>
  </si>
  <si>
    <r>
      <t>(í³ñÏ³ÛÇÝ Ï³½Ù³Ï»ñåáõÃÛ³Ý</t>
    </r>
    <r>
      <rPr>
        <sz val="9"/>
        <rFont val="Times Armenian"/>
        <family val="1"/>
      </rPr>
      <t xml:space="preserve"> ³Ýí³ÝáõÙÁ ¨ ·ïÝí»Éáõ í³ÛñÁ</t>
    </r>
    <r>
      <rPr>
        <sz val="10"/>
        <rFont val="Times Armenian"/>
        <family val="1"/>
      </rPr>
      <t>)</t>
    </r>
  </si>
  <si>
    <t xml:space="preserve"> üÆÜ²Üê²Î²Ü ìÆÖ²ÎÆ Ø²êÆÜ ØÆæ²ÜÎÚ²È Ð²ÞìºîìàôÂÚàôÜ (Ձև 7)</t>
  </si>
  <si>
    <t>§öØÒ Ý»ñ¹ñáõÙÝ»ñ¦ àôìÎ ö´À   ù. ºñ¨³Ý  ².²ñÙ»Ý³ÏÛ³Ý  2/5</t>
  </si>
  <si>
    <r>
      <t>(í³ñÏ³ÛÇÝ Ï³½Ù³Ï»ñåáõÃÛ³Ý ³Ýí³ÝáõÙÁ ¨ ·ïÝí»Éáõ í³ÛñÁ</t>
    </r>
    <r>
      <rPr>
        <sz val="10"/>
        <rFont val="Times Armenian"/>
        <family val="1"/>
      </rPr>
      <t>)</t>
    </r>
  </si>
  <si>
    <t>Ü»ñ·ñ³íí³Í ÙÇçáóÝ»ñÇ ³í»É³óáõÙ (Ýí³½áõÙ)</t>
  </si>
  <si>
    <t>Նախորդ ժամանակաշրջան</t>
  </si>
  <si>
    <t>Հաշվետու ժամանակաշրջան</t>
  </si>
  <si>
    <t>ì³×³éùÇ Ñ³Ù³ñ å³ÑíáÕ áã ÁÝÃ³óÇÏ ³ÏïÇíÝ»ñ</t>
  </si>
  <si>
    <t>Ü³Ëáñ¹ Å³Ù³Ý³Ï³ßñç³Ý</t>
  </si>
  <si>
    <t>Þ³ÑáõÛÃ/íÝ³ëáí í»ñ³ã³÷íáÕ Çñ³Ï³Ý ³ñÅ»ùáí Ñ³ßí³éíáÕ ¨ í³×³éùÇ Ñ³Ù³ñ Ù³ïã»ÉÇ ³ñÅ»ÃÕÃ»ñÇ Ýí³½áõÙ (³í»É³óáõÙ)</t>
  </si>
  <si>
    <t>31 Ù³ñïÇ   2012Ã.</t>
  </si>
  <si>
    <t>¸ñ³Ù³Ï³Ý ÙÇçáóÝ»ñ ¨ µ³ÝÏ³ÛÇÝ Ñ³ßÇíÝ»ñ</t>
  </si>
  <si>
    <t>Ð³ßí»ïíáõÃÛ³Ý í³í»ñ³óÙ³Ý ³Ùë³ÃÇíÁ 12.04.2012Ã.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</si>
</sst>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#,##0.0"/>
    <numFmt numFmtId="168" formatCode="#,##0.000"/>
    <numFmt numFmtId="169" formatCode="_(* #,##0.0_);_(* \(#,##0.0\);_(* &quot;-&quot;??_);_(@_)"/>
    <numFmt numFmtId="170" formatCode="_(* #,##0_);_(* \(#,##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4">
    <font>
      <sz val="10"/>
      <name val="Arial"/>
      <family val="0"/>
    </font>
    <font>
      <u val="single"/>
      <sz val="10"/>
      <color indexed="36"/>
      <name val="Times LatRus"/>
      <family val="1"/>
    </font>
    <font>
      <u val="single"/>
      <sz val="10"/>
      <color indexed="12"/>
      <name val="Times LatRus"/>
      <family val="1"/>
    </font>
    <font>
      <sz val="10"/>
      <name val="Arial Armenian"/>
      <family val="2"/>
    </font>
    <font>
      <sz val="10"/>
      <name val="Times LatRus"/>
      <family val="1"/>
    </font>
    <font>
      <b/>
      <i/>
      <u val="single"/>
      <sz val="9"/>
      <name val="Times Armenian"/>
      <family val="1"/>
    </font>
    <font>
      <sz val="13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b/>
      <sz val="9"/>
      <name val="Times Armenian"/>
      <family val="1"/>
    </font>
    <font>
      <sz val="10"/>
      <name val="Times Armenian"/>
      <family val="1"/>
    </font>
    <font>
      <b/>
      <sz val="10"/>
      <name val="Times Armenian"/>
      <family val="1"/>
    </font>
    <font>
      <i/>
      <sz val="10"/>
      <name val="Times Armenian"/>
      <family val="1"/>
    </font>
    <font>
      <i/>
      <sz val="9"/>
      <name val="Times Armenian"/>
      <family val="1"/>
    </font>
    <font>
      <b/>
      <i/>
      <sz val="9"/>
      <name val="Times Armenian"/>
      <family val="1"/>
    </font>
    <font>
      <sz val="12"/>
      <name val="Times Armenian"/>
      <family val="1"/>
    </font>
    <font>
      <sz val="8"/>
      <name val="Times Armenian"/>
      <family val="1"/>
    </font>
    <font>
      <b/>
      <sz val="11"/>
      <name val="Times Armenian"/>
      <family val="1"/>
    </font>
    <font>
      <sz val="8"/>
      <name val="Arial"/>
      <family val="2"/>
    </font>
    <font>
      <i/>
      <sz val="8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thin"/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thin"/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59" applyFont="1" applyBorder="1" applyAlignment="1">
      <alignment horizontal="center"/>
      <protection/>
    </xf>
    <xf numFmtId="0" fontId="10" fillId="0" borderId="0" xfId="59" applyFont="1" applyBorder="1">
      <alignment/>
      <protection/>
    </xf>
    <xf numFmtId="0" fontId="10" fillId="0" borderId="10" xfId="59" applyFont="1" applyBorder="1">
      <alignment/>
      <protection/>
    </xf>
    <xf numFmtId="0" fontId="12" fillId="0" borderId="10" xfId="59" applyFont="1" applyBorder="1" applyAlignment="1">
      <alignment horizontal="right"/>
      <protection/>
    </xf>
    <xf numFmtId="49" fontId="10" fillId="0" borderId="11" xfId="59" applyNumberFormat="1" applyFont="1" applyBorder="1" applyAlignment="1">
      <alignment horizontal="left" vertical="top" wrapText="1"/>
      <protection/>
    </xf>
    <xf numFmtId="0" fontId="11" fillId="0" borderId="12" xfId="59" applyFont="1" applyBorder="1" applyAlignment="1">
      <alignment horizontal="center" vertical="center" wrapText="1"/>
      <protection/>
    </xf>
    <xf numFmtId="0" fontId="11" fillId="0" borderId="12" xfId="59" applyFont="1" applyBorder="1" applyAlignment="1">
      <alignment horizontal="center" vertical="top" wrapText="1"/>
      <protection/>
    </xf>
    <xf numFmtId="0" fontId="11" fillId="0" borderId="13" xfId="59" applyFont="1" applyBorder="1" applyAlignment="1">
      <alignment horizontal="center" vertical="top" wrapText="1"/>
      <protection/>
    </xf>
    <xf numFmtId="49" fontId="11" fillId="0" borderId="14" xfId="59" applyNumberFormat="1" applyFont="1" applyBorder="1" applyAlignment="1">
      <alignment horizontal="left"/>
      <protection/>
    </xf>
    <xf numFmtId="0" fontId="11" fillId="0" borderId="15" xfId="59" applyFont="1" applyBorder="1">
      <alignment/>
      <protection/>
    </xf>
    <xf numFmtId="49" fontId="8" fillId="0" borderId="16" xfId="59" applyNumberFormat="1" applyFont="1" applyBorder="1" applyAlignment="1">
      <alignment horizontal="left"/>
      <protection/>
    </xf>
    <xf numFmtId="0" fontId="8" fillId="0" borderId="17" xfId="59" applyFont="1" applyBorder="1">
      <alignment/>
      <protection/>
    </xf>
    <xf numFmtId="49" fontId="8" fillId="0" borderId="16" xfId="59" applyNumberFormat="1" applyFont="1" applyBorder="1" applyAlignment="1">
      <alignment horizontal="left" vertical="top"/>
      <protection/>
    </xf>
    <xf numFmtId="0" fontId="8" fillId="0" borderId="17" xfId="59" applyFont="1" applyBorder="1" applyAlignment="1">
      <alignment vertical="top" wrapText="1"/>
      <protection/>
    </xf>
    <xf numFmtId="0" fontId="14" fillId="0" borderId="17" xfId="59" applyFont="1" applyBorder="1">
      <alignment/>
      <protection/>
    </xf>
    <xf numFmtId="49" fontId="9" fillId="0" borderId="16" xfId="59" applyNumberFormat="1" applyFont="1" applyBorder="1" applyAlignment="1">
      <alignment horizontal="left"/>
      <protection/>
    </xf>
    <xf numFmtId="0" fontId="9" fillId="0" borderId="17" xfId="59" applyFont="1" applyBorder="1">
      <alignment/>
      <protection/>
    </xf>
    <xf numFmtId="49" fontId="8" fillId="0" borderId="14" xfId="59" applyNumberFormat="1" applyFont="1" applyBorder="1" applyAlignment="1">
      <alignment horizontal="left"/>
      <protection/>
    </xf>
    <xf numFmtId="49" fontId="8" fillId="0" borderId="18" xfId="59" applyNumberFormat="1" applyFont="1" applyBorder="1" applyAlignment="1">
      <alignment horizontal="left"/>
      <protection/>
    </xf>
    <xf numFmtId="0" fontId="5" fillId="0" borderId="0" xfId="57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 horizontal="center"/>
      <protection/>
    </xf>
    <xf numFmtId="0" fontId="8" fillId="0" borderId="0" xfId="57" applyFont="1" applyFill="1" applyBorder="1" applyAlignment="1">
      <alignment horizontal="right"/>
      <protection/>
    </xf>
    <xf numFmtId="0" fontId="10" fillId="0" borderId="0" xfId="57" applyFont="1" applyFill="1" applyBorder="1" applyProtection="1">
      <alignment/>
      <protection locked="0"/>
    </xf>
    <xf numFmtId="0" fontId="10" fillId="0" borderId="0" xfId="57" applyFont="1" applyFill="1" applyBorder="1">
      <alignment/>
      <protection/>
    </xf>
    <xf numFmtId="0" fontId="10" fillId="0" borderId="0" xfId="57" applyFont="1" applyFill="1" applyBorder="1" applyAlignment="1">
      <alignment vertical="top" wrapText="1"/>
      <protection/>
    </xf>
    <xf numFmtId="0" fontId="13" fillId="0" borderId="0" xfId="57" applyFont="1" applyFill="1" applyBorder="1" applyAlignment="1">
      <alignment horizontal="right"/>
      <protection/>
    </xf>
    <xf numFmtId="49" fontId="17" fillId="0" borderId="19" xfId="57" applyNumberFormat="1" applyFont="1" applyFill="1" applyBorder="1" applyAlignment="1">
      <alignment horizontal="center" vertical="center" wrapText="1"/>
      <protection/>
    </xf>
    <xf numFmtId="0" fontId="9" fillId="0" borderId="20" xfId="57" applyFont="1" applyFill="1" applyBorder="1" applyAlignment="1">
      <alignment vertical="top" wrapText="1"/>
      <protection/>
    </xf>
    <xf numFmtId="0" fontId="14" fillId="0" borderId="21" xfId="57" applyFont="1" applyFill="1" applyBorder="1" applyAlignment="1">
      <alignment vertical="top" wrapText="1"/>
      <protection/>
    </xf>
    <xf numFmtId="0" fontId="8" fillId="0" borderId="22" xfId="57" applyFont="1" applyFill="1" applyBorder="1" applyAlignment="1">
      <alignment horizontal="left" vertical="top" wrapText="1"/>
      <protection/>
    </xf>
    <xf numFmtId="0" fontId="8" fillId="0" borderId="22" xfId="57" applyFont="1" applyFill="1" applyBorder="1" applyAlignment="1">
      <alignment vertical="top" wrapText="1"/>
      <protection/>
    </xf>
    <xf numFmtId="0" fontId="8" fillId="0" borderId="21" xfId="57" applyFont="1" applyFill="1" applyBorder="1" applyAlignment="1">
      <alignment vertical="top" wrapText="1"/>
      <protection/>
    </xf>
    <xf numFmtId="0" fontId="14" fillId="0" borderId="21" xfId="57" applyFont="1" applyFill="1" applyBorder="1" applyAlignment="1">
      <alignment horizontal="left" vertical="top" wrapText="1"/>
      <protection/>
    </xf>
    <xf numFmtId="0" fontId="8" fillId="0" borderId="22" xfId="57" applyFont="1" applyFill="1" applyBorder="1" applyAlignment="1" quotePrefix="1">
      <alignment horizontal="left" vertical="top" wrapText="1"/>
      <protection/>
    </xf>
    <xf numFmtId="0" fontId="8" fillId="0" borderId="23" xfId="57" applyFont="1" applyFill="1" applyBorder="1" applyAlignment="1">
      <alignment vertical="top" wrapText="1"/>
      <protection/>
    </xf>
    <xf numFmtId="0" fontId="8" fillId="0" borderId="24" xfId="57" applyFont="1" applyFill="1" applyBorder="1" applyAlignment="1">
      <alignment vertical="top" wrapText="1"/>
      <protection/>
    </xf>
    <xf numFmtId="0" fontId="9" fillId="0" borderId="19" xfId="57" applyFont="1" applyFill="1" applyBorder="1" applyAlignment="1">
      <alignment vertical="top" wrapText="1"/>
      <protection/>
    </xf>
    <xf numFmtId="0" fontId="8" fillId="0" borderId="25" xfId="57" applyFont="1" applyFill="1" applyBorder="1" applyAlignment="1">
      <alignment vertical="top" wrapText="1"/>
      <protection/>
    </xf>
    <xf numFmtId="0" fontId="9" fillId="0" borderId="19" xfId="60" applyFont="1" applyBorder="1" applyAlignment="1">
      <alignment horizontal="center" vertical="top" wrapText="1"/>
      <protection/>
    </xf>
    <xf numFmtId="0" fontId="8" fillId="0" borderId="21" xfId="57" applyFont="1" applyFill="1" applyBorder="1" applyAlignment="1">
      <alignment horizontal="left" vertical="top" wrapText="1"/>
      <protection/>
    </xf>
    <xf numFmtId="0" fontId="8" fillId="0" borderId="26" xfId="57" applyFont="1" applyFill="1" applyBorder="1" applyAlignment="1">
      <alignment vertical="top" wrapText="1"/>
      <protection/>
    </xf>
    <xf numFmtId="0" fontId="13" fillId="0" borderId="27" xfId="59" applyFont="1" applyBorder="1">
      <alignment/>
      <protection/>
    </xf>
    <xf numFmtId="0" fontId="14" fillId="0" borderId="28" xfId="59" applyFont="1" applyBorder="1">
      <alignment/>
      <protection/>
    </xf>
    <xf numFmtId="0" fontId="13" fillId="0" borderId="29" xfId="59" applyFont="1" applyBorder="1">
      <alignment/>
      <protection/>
    </xf>
    <xf numFmtId="170" fontId="10" fillId="0" borderId="15" xfId="42" applyNumberFormat="1" applyFont="1" applyBorder="1" applyAlignment="1">
      <alignment/>
    </xf>
    <xf numFmtId="170" fontId="10" fillId="0" borderId="17" xfId="42" applyNumberFormat="1" applyFont="1" applyBorder="1" applyAlignment="1">
      <alignment/>
    </xf>
    <xf numFmtId="170" fontId="10" fillId="0" borderId="17" xfId="42" applyNumberFormat="1" applyFont="1" applyBorder="1" applyAlignment="1">
      <alignment horizontal="right"/>
    </xf>
    <xf numFmtId="170" fontId="10" fillId="0" borderId="30" xfId="42" applyNumberFormat="1" applyFont="1" applyBorder="1" applyAlignment="1">
      <alignment/>
    </xf>
    <xf numFmtId="170" fontId="11" fillId="0" borderId="17" xfId="42" applyNumberFormat="1" applyFont="1" applyBorder="1" applyAlignment="1">
      <alignment/>
    </xf>
    <xf numFmtId="170" fontId="11" fillId="0" borderId="31" xfId="42" applyNumberFormat="1" applyFont="1" applyBorder="1" applyAlignment="1">
      <alignment/>
    </xf>
    <xf numFmtId="170" fontId="11" fillId="0" borderId="20" xfId="42" applyNumberFormat="1" applyFont="1" applyFill="1" applyBorder="1" applyAlignment="1" applyProtection="1">
      <alignment horizontal="right" vertical="top" wrapText="1"/>
      <protection/>
    </xf>
    <xf numFmtId="170" fontId="11" fillId="0" borderId="32" xfId="42" applyNumberFormat="1" applyFont="1" applyFill="1" applyBorder="1" applyAlignment="1" applyProtection="1">
      <alignment horizontal="right" vertical="top" wrapText="1"/>
      <protection/>
    </xf>
    <xf numFmtId="170" fontId="9" fillId="0" borderId="32" xfId="42" applyNumberFormat="1" applyFont="1" applyFill="1" applyBorder="1" applyAlignment="1" applyProtection="1">
      <alignment horizontal="right" vertical="top" wrapText="1"/>
      <protection/>
    </xf>
    <xf numFmtId="170" fontId="11" fillId="0" borderId="33" xfId="42" applyNumberFormat="1" applyFont="1" applyFill="1" applyBorder="1" applyAlignment="1" applyProtection="1">
      <alignment horizontal="right" vertical="top" wrapText="1"/>
      <protection locked="0"/>
    </xf>
    <xf numFmtId="170" fontId="8" fillId="0" borderId="33" xfId="42" applyNumberFormat="1" applyFont="1" applyFill="1" applyBorder="1" applyAlignment="1" applyProtection="1">
      <alignment horizontal="right" vertical="top" wrapText="1"/>
      <protection locked="0"/>
    </xf>
    <xf numFmtId="170" fontId="11" fillId="0" borderId="34" xfId="42" applyNumberFormat="1" applyFont="1" applyFill="1" applyBorder="1" applyAlignment="1" applyProtection="1">
      <alignment horizontal="right" vertical="top" wrapText="1"/>
      <protection/>
    </xf>
    <xf numFmtId="170" fontId="8" fillId="0" borderId="35" xfId="42" applyNumberFormat="1" applyFont="1" applyFill="1" applyBorder="1" applyAlignment="1" applyProtection="1">
      <alignment horizontal="right" vertical="top" wrapText="1"/>
      <protection locked="0"/>
    </xf>
    <xf numFmtId="170" fontId="8" fillId="0" borderId="36" xfId="42" applyNumberFormat="1" applyFont="1" applyFill="1" applyBorder="1" applyAlignment="1" applyProtection="1">
      <alignment horizontal="right" vertical="top" wrapText="1"/>
      <protection locked="0"/>
    </xf>
    <xf numFmtId="170" fontId="11" fillId="0" borderId="37" xfId="42" applyNumberFormat="1" applyFont="1" applyFill="1" applyBorder="1" applyAlignment="1" applyProtection="1">
      <alignment horizontal="right" vertical="top" wrapText="1"/>
      <protection/>
    </xf>
    <xf numFmtId="170" fontId="9" fillId="0" borderId="33" xfId="42" applyNumberFormat="1" applyFont="1" applyFill="1" applyBorder="1" applyAlignment="1" applyProtection="1">
      <alignment horizontal="right" vertical="top" wrapText="1"/>
      <protection/>
    </xf>
    <xf numFmtId="170" fontId="11" fillId="0" borderId="38" xfId="42" applyNumberFormat="1" applyFont="1" applyFill="1" applyBorder="1" applyAlignment="1" applyProtection="1">
      <alignment horizontal="right" vertical="top" wrapText="1"/>
      <protection/>
    </xf>
    <xf numFmtId="170" fontId="11" fillId="0" borderId="26" xfId="42" applyNumberFormat="1" applyFont="1" applyFill="1" applyBorder="1" applyAlignment="1" applyProtection="1">
      <alignment horizontal="right" vertical="top" wrapText="1"/>
      <protection/>
    </xf>
    <xf numFmtId="170" fontId="9" fillId="0" borderId="33" xfId="42" applyNumberFormat="1" applyFont="1" applyFill="1" applyBorder="1" applyAlignment="1" applyProtection="1">
      <alignment horizontal="right" vertical="top" wrapText="1"/>
      <protection locked="0"/>
    </xf>
    <xf numFmtId="170" fontId="9" fillId="0" borderId="35" xfId="42" applyNumberFormat="1" applyFont="1" applyFill="1" applyBorder="1" applyAlignment="1" applyProtection="1">
      <alignment horizontal="right" vertical="top" wrapText="1"/>
      <protection locked="0"/>
    </xf>
    <xf numFmtId="0" fontId="9" fillId="0" borderId="19" xfId="60" applyFont="1" applyBorder="1" applyAlignment="1">
      <alignment horizontal="center" vertical="center" wrapText="1"/>
      <protection/>
    </xf>
    <xf numFmtId="0" fontId="8" fillId="0" borderId="39" xfId="60" applyFont="1" applyBorder="1" applyAlignment="1">
      <alignment horizontal="center"/>
      <protection/>
    </xf>
    <xf numFmtId="0" fontId="10" fillId="0" borderId="0" xfId="57" applyFont="1" applyFill="1" applyAlignment="1">
      <alignment horizontal="right"/>
      <protection/>
    </xf>
    <xf numFmtId="0" fontId="8" fillId="0" borderId="17" xfId="59" applyFont="1" applyBorder="1" applyAlignment="1">
      <alignment wrapText="1"/>
      <protection/>
    </xf>
    <xf numFmtId="0" fontId="5" fillId="0" borderId="0" xfId="60" applyFont="1" applyAlignment="1">
      <alignment horizontal="center"/>
      <protection/>
    </xf>
    <xf numFmtId="0" fontId="9" fillId="0" borderId="40" xfId="0" applyFont="1" applyBorder="1" applyAlignment="1">
      <alignment vertical="top" wrapText="1"/>
    </xf>
    <xf numFmtId="0" fontId="10" fillId="0" borderId="41" xfId="60" applyFont="1" applyBorder="1" applyAlignment="1">
      <alignment horizontal="center"/>
      <protection/>
    </xf>
    <xf numFmtId="170" fontId="10" fillId="0" borderId="42" xfId="42" applyNumberFormat="1" applyFont="1" applyBorder="1" applyAlignment="1">
      <alignment horizontal="right"/>
    </xf>
    <xf numFmtId="0" fontId="11" fillId="0" borderId="39" xfId="60" applyFont="1" applyBorder="1" applyAlignment="1">
      <alignment horizontal="center"/>
      <protection/>
    </xf>
    <xf numFmtId="0" fontId="10" fillId="0" borderId="39" xfId="60" applyFont="1" applyBorder="1" applyAlignment="1">
      <alignment horizontal="center"/>
      <protection/>
    </xf>
    <xf numFmtId="0" fontId="10" fillId="0" borderId="39" xfId="60" applyFont="1" applyFill="1" applyBorder="1" applyAlignment="1">
      <alignment horizontal="center" wrapText="1"/>
      <protection/>
    </xf>
    <xf numFmtId="0" fontId="10" fillId="0" borderId="41" xfId="60" applyFont="1" applyBorder="1" applyAlignment="1">
      <alignment horizontal="center" wrapText="1"/>
      <protection/>
    </xf>
    <xf numFmtId="0" fontId="10" fillId="0" borderId="0" xfId="60" applyFont="1">
      <alignment/>
      <protection/>
    </xf>
    <xf numFmtId="0" fontId="10" fillId="0" borderId="0" xfId="0" applyFont="1" applyAlignment="1">
      <alignment/>
    </xf>
    <xf numFmtId="0" fontId="10" fillId="0" borderId="0" xfId="60" applyFont="1" applyAlignment="1">
      <alignment horizontal="center"/>
      <protection/>
    </xf>
    <xf numFmtId="0" fontId="19" fillId="0" borderId="0" xfId="60" applyFont="1" applyAlignment="1">
      <alignment horizontal="right"/>
      <protection/>
    </xf>
    <xf numFmtId="170" fontId="10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58" applyFont="1">
      <alignment/>
      <protection/>
    </xf>
    <xf numFmtId="49" fontId="10" fillId="0" borderId="0" xfId="59" applyNumberFormat="1" applyFont="1" applyBorder="1" applyAlignment="1">
      <alignment horizontal="left"/>
      <protection/>
    </xf>
    <xf numFmtId="49" fontId="10" fillId="0" borderId="10" xfId="59" applyNumberFormat="1" applyFont="1" applyBorder="1" applyAlignment="1">
      <alignment horizontal="left"/>
      <protection/>
    </xf>
    <xf numFmtId="0" fontId="7" fillId="0" borderId="0" xfId="60" applyFont="1" applyAlignment="1">
      <alignment/>
      <protection/>
    </xf>
    <xf numFmtId="0" fontId="10" fillId="0" borderId="0" xfId="0" applyFont="1" applyBorder="1" applyAlignment="1">
      <alignment/>
    </xf>
    <xf numFmtId="3" fontId="10" fillId="0" borderId="0" xfId="0" applyNumberFormat="1" applyFont="1" applyAlignment="1">
      <alignment/>
    </xf>
    <xf numFmtId="170" fontId="10" fillId="0" borderId="42" xfId="42" applyNumberFormat="1" applyFont="1" applyBorder="1" applyAlignment="1">
      <alignment/>
    </xf>
    <xf numFmtId="170" fontId="11" fillId="0" borderId="42" xfId="42" applyNumberFormat="1" applyFont="1" applyBorder="1" applyAlignment="1">
      <alignment/>
    </xf>
    <xf numFmtId="170" fontId="11" fillId="0" borderId="43" xfId="42" applyNumberFormat="1" applyFont="1" applyBorder="1" applyAlignment="1">
      <alignment/>
    </xf>
    <xf numFmtId="170" fontId="11" fillId="0" borderId="44" xfId="42" applyNumberFormat="1" applyFont="1" applyBorder="1" applyAlignment="1">
      <alignment/>
    </xf>
    <xf numFmtId="170" fontId="10" fillId="0" borderId="45" xfId="42" applyNumberFormat="1" applyFont="1" applyBorder="1" applyAlignment="1">
      <alignment/>
    </xf>
    <xf numFmtId="170" fontId="10" fillId="0" borderId="46" xfId="42" applyNumberFormat="1" applyFont="1" applyBorder="1" applyAlignment="1">
      <alignment/>
    </xf>
    <xf numFmtId="170" fontId="10" fillId="0" borderId="47" xfId="42" applyNumberFormat="1" applyFont="1" applyBorder="1" applyAlignment="1">
      <alignment/>
    </xf>
    <xf numFmtId="0" fontId="10" fillId="0" borderId="48" xfId="60" applyFont="1" applyBorder="1" applyAlignment="1">
      <alignment horizontal="center"/>
      <protection/>
    </xf>
    <xf numFmtId="37" fontId="10" fillId="0" borderId="41" xfId="60" applyNumberFormat="1" applyFont="1" applyBorder="1" applyAlignment="1">
      <alignment horizontal="center"/>
      <protection/>
    </xf>
    <xf numFmtId="37" fontId="10" fillId="0" borderId="49" xfId="60" applyNumberFormat="1" applyFont="1" applyBorder="1" applyAlignment="1">
      <alignment horizontal="center"/>
      <protection/>
    </xf>
    <xf numFmtId="3" fontId="10" fillId="0" borderId="50" xfId="60" applyNumberFormat="1" applyFont="1" applyBorder="1" applyAlignment="1">
      <alignment horizontal="center"/>
      <protection/>
    </xf>
    <xf numFmtId="3" fontId="10" fillId="0" borderId="40" xfId="60" applyNumberFormat="1" applyFont="1" applyBorder="1" applyAlignment="1">
      <alignment horizontal="center"/>
      <protection/>
    </xf>
    <xf numFmtId="3" fontId="10" fillId="0" borderId="41" xfId="60" applyNumberFormat="1" applyFont="1" applyBorder="1" applyAlignment="1">
      <alignment horizontal="center"/>
      <protection/>
    </xf>
    <xf numFmtId="3" fontId="10" fillId="0" borderId="49" xfId="60" applyNumberFormat="1" applyFont="1" applyBorder="1" applyAlignment="1">
      <alignment horizontal="center"/>
      <protection/>
    </xf>
    <xf numFmtId="3" fontId="10" fillId="0" borderId="48" xfId="60" applyNumberFormat="1" applyFont="1" applyBorder="1" applyAlignment="1">
      <alignment horizontal="center"/>
      <protection/>
    </xf>
    <xf numFmtId="3" fontId="10" fillId="0" borderId="26" xfId="60" applyNumberFormat="1" applyFont="1" applyBorder="1" applyAlignment="1">
      <alignment horizontal="center"/>
      <protection/>
    </xf>
    <xf numFmtId="3" fontId="11" fillId="0" borderId="41" xfId="60" applyNumberFormat="1" applyFont="1" applyBorder="1" applyAlignment="1">
      <alignment horizontal="center"/>
      <protection/>
    </xf>
    <xf numFmtId="3" fontId="11" fillId="0" borderId="49" xfId="60" applyNumberFormat="1" applyFont="1" applyBorder="1" applyAlignment="1">
      <alignment horizontal="center"/>
      <protection/>
    </xf>
    <xf numFmtId="170" fontId="8" fillId="0" borderId="32" xfId="42" applyNumberFormat="1" applyFont="1" applyFill="1" applyBorder="1" applyAlignment="1" applyProtection="1">
      <alignment horizontal="right" vertical="top" wrapText="1"/>
      <protection/>
    </xf>
    <xf numFmtId="3" fontId="10" fillId="0" borderId="51" xfId="60" applyNumberFormat="1" applyFont="1" applyBorder="1" applyAlignment="1">
      <alignment horizontal="center"/>
      <protection/>
    </xf>
    <xf numFmtId="3" fontId="10" fillId="0" borderId="41" xfId="60" applyNumberFormat="1" applyFont="1" applyFill="1" applyBorder="1" applyAlignment="1">
      <alignment horizontal="center"/>
      <protection/>
    </xf>
    <xf numFmtId="3" fontId="10" fillId="0" borderId="49" xfId="60" applyNumberFormat="1" applyFont="1" applyFill="1" applyBorder="1" applyAlignment="1">
      <alignment horizontal="center"/>
      <protection/>
    </xf>
    <xf numFmtId="37" fontId="10" fillId="0" borderId="41" xfId="60" applyNumberFormat="1" applyFont="1" applyFill="1" applyBorder="1" applyAlignment="1">
      <alignment horizontal="center"/>
      <protection/>
    </xf>
    <xf numFmtId="37" fontId="10" fillId="0" borderId="49" xfId="60" applyNumberFormat="1" applyFont="1" applyFill="1" applyBorder="1" applyAlignment="1">
      <alignment horizontal="center"/>
      <protection/>
    </xf>
    <xf numFmtId="170" fontId="10" fillId="33" borderId="42" xfId="42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6" fillId="0" borderId="0" xfId="60" applyFont="1" applyAlignment="1">
      <alignment horizontal="center"/>
      <protection/>
    </xf>
    <xf numFmtId="0" fontId="7" fillId="0" borderId="0" xfId="60" applyFont="1" applyAlignment="1">
      <alignment horizontal="center"/>
      <protection/>
    </xf>
    <xf numFmtId="0" fontId="10" fillId="0" borderId="0" xfId="59" applyFont="1" applyBorder="1" applyAlignment="1">
      <alignment horizontal="center"/>
      <protection/>
    </xf>
    <xf numFmtId="0" fontId="16" fillId="0" borderId="0" xfId="60" applyFont="1" applyBorder="1" applyAlignment="1">
      <alignment horizontal="center"/>
      <protection/>
    </xf>
    <xf numFmtId="0" fontId="10" fillId="0" borderId="0" xfId="0" applyFont="1" applyAlignment="1">
      <alignment horizontal="right"/>
    </xf>
    <xf numFmtId="0" fontId="7" fillId="0" borderId="0" xfId="57" applyFont="1" applyFill="1" applyBorder="1" applyAlignment="1">
      <alignment horizontal="center"/>
      <protection/>
    </xf>
    <xf numFmtId="170" fontId="9" fillId="0" borderId="40" xfId="42" applyNumberFormat="1" applyFont="1" applyFill="1" applyBorder="1" applyAlignment="1" applyProtection="1">
      <alignment horizontal="right" vertical="top" wrapText="1"/>
      <protection locked="0"/>
    </xf>
    <xf numFmtId="170" fontId="9" fillId="0" borderId="52" xfId="42" applyNumberFormat="1" applyFont="1" applyFill="1" applyBorder="1" applyAlignment="1" applyProtection="1">
      <alignment horizontal="right" vertical="top" wrapText="1"/>
      <protection locked="0"/>
    </xf>
    <xf numFmtId="0" fontId="8" fillId="0" borderId="24" xfId="57" applyFont="1" applyFill="1" applyBorder="1" applyAlignment="1">
      <alignment horizontal="left" vertical="top" wrapText="1"/>
      <protection/>
    </xf>
    <xf numFmtId="0" fontId="8" fillId="0" borderId="21" xfId="57" applyFont="1" applyFill="1" applyBorder="1" applyAlignment="1">
      <alignment horizontal="left" vertical="top" wrapText="1"/>
      <protection/>
    </xf>
    <xf numFmtId="0" fontId="8" fillId="0" borderId="40" xfId="57" applyFont="1" applyFill="1" applyBorder="1" applyAlignment="1">
      <alignment horizontal="left" vertical="top" wrapText="1"/>
      <protection/>
    </xf>
    <xf numFmtId="0" fontId="8" fillId="0" borderId="52" xfId="57" applyFont="1" applyFill="1" applyBorder="1" applyAlignment="1">
      <alignment horizontal="left" vertical="top" wrapText="1"/>
      <protection/>
    </xf>
    <xf numFmtId="0" fontId="15" fillId="0" borderId="0" xfId="57" applyFont="1" applyFill="1" applyBorder="1" applyAlignment="1">
      <alignment horizontal="center"/>
      <protection/>
    </xf>
    <xf numFmtId="0" fontId="8" fillId="0" borderId="0" xfId="57" applyFont="1" applyFill="1" applyBorder="1" applyAlignment="1">
      <alignment horizontal="center"/>
      <protection/>
    </xf>
    <xf numFmtId="0" fontId="16" fillId="0" borderId="0" xfId="57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balance" xfId="58"/>
    <cellStyle name="Normal_toxarkum" xfId="59"/>
    <cellStyle name="Normal_twxarkum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22">
      <selection activeCell="B26" sqref="B26:B27"/>
    </sheetView>
  </sheetViews>
  <sheetFormatPr defaultColWidth="9.00390625" defaultRowHeight="12.75"/>
  <cols>
    <col min="1" max="1" width="64.421875" style="78" customWidth="1"/>
    <col min="2" max="2" width="11.421875" style="78" customWidth="1"/>
    <col min="3" max="3" width="9.00390625" style="78" customWidth="1"/>
    <col min="4" max="4" width="10.28125" style="78" customWidth="1"/>
    <col min="5" max="5" width="13.00390625" style="78" customWidth="1"/>
    <col min="6" max="6" width="11.8515625" style="78" customWidth="1"/>
    <col min="7" max="7" width="10.57421875" style="78" customWidth="1"/>
    <col min="8" max="16384" width="9.00390625" style="78" customWidth="1"/>
  </cols>
  <sheetData>
    <row r="1" spans="1:5" ht="12.75">
      <c r="A1" s="77"/>
      <c r="B1" s="77"/>
      <c r="C1" s="77"/>
      <c r="D1" s="77"/>
      <c r="E1" s="77"/>
    </row>
    <row r="2" spans="1:5" ht="12.75">
      <c r="A2" s="77"/>
      <c r="B2" s="77"/>
      <c r="C2" s="77"/>
      <c r="D2" s="69"/>
      <c r="E2" s="77"/>
    </row>
    <row r="3" spans="1:5" ht="16.5">
      <c r="A3" s="116" t="s">
        <v>98</v>
      </c>
      <c r="B3" s="116"/>
      <c r="C3" s="116"/>
      <c r="D3" s="116"/>
      <c r="E3" s="116"/>
    </row>
    <row r="4" spans="1:5" ht="14.25">
      <c r="A4" s="117" t="s">
        <v>149</v>
      </c>
      <c r="B4" s="117"/>
      <c r="C4" s="117"/>
      <c r="D4" s="117"/>
      <c r="E4" s="117"/>
    </row>
    <row r="5" spans="1:3" ht="12.75">
      <c r="A5" s="77"/>
      <c r="B5" s="77"/>
      <c r="C5" s="77"/>
    </row>
    <row r="6" spans="1:5" ht="14.25">
      <c r="A6" s="117" t="s">
        <v>160</v>
      </c>
      <c r="B6" s="117"/>
      <c r="C6" s="117"/>
      <c r="D6" s="117"/>
      <c r="E6" s="117"/>
    </row>
    <row r="7" spans="1:5" ht="12.75">
      <c r="A7" s="79"/>
      <c r="B7" s="79"/>
      <c r="C7" s="79"/>
      <c r="D7" s="79"/>
      <c r="E7" s="79"/>
    </row>
    <row r="8" spans="1:5" ht="12.75">
      <c r="A8" s="118" t="s">
        <v>109</v>
      </c>
      <c r="B8" s="118"/>
      <c r="C8" s="118"/>
      <c r="D8" s="118"/>
      <c r="E8" s="77"/>
    </row>
    <row r="9" spans="1:5" ht="12.75">
      <c r="A9" s="119" t="s">
        <v>122</v>
      </c>
      <c r="B9" s="119"/>
      <c r="C9" s="119"/>
      <c r="D9" s="119"/>
      <c r="E9" s="119"/>
    </row>
    <row r="10" spans="1:4" ht="12" customHeight="1">
      <c r="A10" s="77"/>
      <c r="B10" s="77"/>
      <c r="C10" s="77"/>
      <c r="D10" s="80" t="s">
        <v>0</v>
      </c>
    </row>
    <row r="11" spans="1:5" ht="5.25" customHeight="1" hidden="1">
      <c r="A11" s="77"/>
      <c r="B11" s="77"/>
      <c r="C11" s="77"/>
      <c r="D11" s="77"/>
      <c r="E11" s="77"/>
    </row>
    <row r="12" spans="1:5" ht="84">
      <c r="A12" s="65" t="s">
        <v>1</v>
      </c>
      <c r="B12" s="70" t="s">
        <v>2</v>
      </c>
      <c r="C12" s="70" t="s">
        <v>132</v>
      </c>
      <c r="D12" s="70" t="s">
        <v>133</v>
      </c>
      <c r="E12" s="70" t="s">
        <v>134</v>
      </c>
    </row>
    <row r="13" spans="1:8" ht="12.75">
      <c r="A13" s="71" t="s">
        <v>110</v>
      </c>
      <c r="B13" s="100">
        <v>129432</v>
      </c>
      <c r="C13" s="100">
        <v>67150</v>
      </c>
      <c r="D13" s="100">
        <v>129432</v>
      </c>
      <c r="E13" s="101">
        <v>67150</v>
      </c>
      <c r="F13" s="81"/>
      <c r="G13" s="81"/>
      <c r="H13" s="81"/>
    </row>
    <row r="14" spans="1:8" ht="12.75">
      <c r="A14" s="71" t="s">
        <v>111</v>
      </c>
      <c r="B14" s="98">
        <v>-54801</v>
      </c>
      <c r="C14" s="98">
        <v>-15766</v>
      </c>
      <c r="D14" s="98">
        <v>-54801</v>
      </c>
      <c r="E14" s="99">
        <v>-15766</v>
      </c>
      <c r="F14" s="81"/>
      <c r="G14" s="81"/>
      <c r="H14" s="81"/>
    </row>
    <row r="15" spans="1:8" ht="12.75">
      <c r="A15" s="73" t="s">
        <v>135</v>
      </c>
      <c r="B15" s="106">
        <f>B14+B13</f>
        <v>74631</v>
      </c>
      <c r="C15" s="106">
        <f>SUM(C13+C14)</f>
        <v>51384</v>
      </c>
      <c r="D15" s="106">
        <f>D14+D13</f>
        <v>74631</v>
      </c>
      <c r="E15" s="107">
        <f>SUM(E13+E14)</f>
        <v>51384</v>
      </c>
      <c r="F15" s="81"/>
      <c r="G15" s="81"/>
      <c r="H15" s="81"/>
    </row>
    <row r="16" spans="1:8" ht="12.75">
      <c r="A16" s="74" t="s">
        <v>136</v>
      </c>
      <c r="B16" s="102"/>
      <c r="C16" s="102"/>
      <c r="D16" s="102"/>
      <c r="E16" s="103"/>
      <c r="F16" s="81"/>
      <c r="G16" s="81"/>
      <c r="H16" s="81"/>
    </row>
    <row r="17" spans="1:8" ht="12.75">
      <c r="A17" s="74" t="s">
        <v>112</v>
      </c>
      <c r="B17" s="110">
        <v>5591</v>
      </c>
      <c r="C17" s="110">
        <v>1410</v>
      </c>
      <c r="D17" s="110">
        <v>5591</v>
      </c>
      <c r="E17" s="111">
        <v>1410</v>
      </c>
      <c r="F17" s="81"/>
      <c r="G17" s="81"/>
      <c r="H17" s="81"/>
    </row>
    <row r="18" spans="1:8" ht="12.75">
      <c r="A18" s="74" t="s">
        <v>113</v>
      </c>
      <c r="B18" s="112">
        <v>-75</v>
      </c>
      <c r="C18" s="112">
        <v>-28</v>
      </c>
      <c r="D18" s="112">
        <v>-75</v>
      </c>
      <c r="E18" s="113">
        <v>-28</v>
      </c>
      <c r="F18" s="81"/>
      <c r="G18" s="81"/>
      <c r="H18" s="81"/>
    </row>
    <row r="19" spans="1:8" ht="25.5">
      <c r="A19" s="75" t="s">
        <v>137</v>
      </c>
      <c r="B19" s="110"/>
      <c r="C19" s="110"/>
      <c r="D19" s="110"/>
      <c r="E19" s="111"/>
      <c r="F19" s="81"/>
      <c r="G19" s="81"/>
      <c r="H19" s="81"/>
    </row>
    <row r="20" spans="1:8" ht="12.75">
      <c r="A20" s="74" t="s">
        <v>114</v>
      </c>
      <c r="B20" s="110"/>
      <c r="C20" s="110"/>
      <c r="D20" s="110"/>
      <c r="E20" s="111"/>
      <c r="F20" s="81"/>
      <c r="G20" s="81"/>
      <c r="H20" s="81"/>
    </row>
    <row r="21" spans="1:8" ht="12.75">
      <c r="A21" s="74" t="s">
        <v>115</v>
      </c>
      <c r="B21" s="110"/>
      <c r="C21" s="110"/>
      <c r="D21" s="110"/>
      <c r="E21" s="111"/>
      <c r="F21" s="81"/>
      <c r="G21" s="81"/>
      <c r="H21" s="81"/>
    </row>
    <row r="22" spans="1:8" ht="12.75">
      <c r="A22" s="74" t="s">
        <v>116</v>
      </c>
      <c r="B22" s="102"/>
      <c r="C22" s="102"/>
      <c r="D22" s="102"/>
      <c r="E22" s="103"/>
      <c r="F22" s="81"/>
      <c r="G22" s="81"/>
      <c r="H22" s="81"/>
    </row>
    <row r="23" spans="1:8" ht="12.75">
      <c r="A23" s="74" t="s">
        <v>117</v>
      </c>
      <c r="B23" s="102">
        <v>528</v>
      </c>
      <c r="C23" s="102">
        <v>210</v>
      </c>
      <c r="D23" s="102">
        <v>528</v>
      </c>
      <c r="E23" s="103">
        <v>210</v>
      </c>
      <c r="F23" s="81"/>
      <c r="G23" s="81"/>
      <c r="H23" s="81"/>
    </row>
    <row r="24" spans="1:8" ht="12.75">
      <c r="A24" s="73" t="s">
        <v>138</v>
      </c>
      <c r="B24" s="106">
        <f>SUM(B15:B23)</f>
        <v>80675</v>
      </c>
      <c r="C24" s="106">
        <f>SUM(C15+C16+C17+C18+C19+C20+C21+C22+C23)</f>
        <v>52976</v>
      </c>
      <c r="D24" s="106">
        <f>SUM(D15:D23)</f>
        <v>80675</v>
      </c>
      <c r="E24" s="107">
        <f>SUM(E15+E16+E17+E18+E19+E20+E21+E22+E23)</f>
        <v>52976</v>
      </c>
      <c r="F24" s="81"/>
      <c r="G24" s="81"/>
      <c r="H24" s="81"/>
    </row>
    <row r="25" spans="1:8" ht="12.75">
      <c r="A25" s="74" t="s">
        <v>139</v>
      </c>
      <c r="B25" s="98">
        <v>-4645</v>
      </c>
      <c r="C25" s="98">
        <v>-1542</v>
      </c>
      <c r="D25" s="98">
        <v>-4645</v>
      </c>
      <c r="E25" s="99">
        <v>-1542</v>
      </c>
      <c r="F25" s="81"/>
      <c r="G25" s="81"/>
      <c r="H25" s="81"/>
    </row>
    <row r="26" spans="1:8" ht="12.75">
      <c r="A26" s="74" t="s">
        <v>140</v>
      </c>
      <c r="B26" s="98">
        <v>-24926</v>
      </c>
      <c r="C26" s="98">
        <v>-14921</v>
      </c>
      <c r="D26" s="98">
        <v>-24926</v>
      </c>
      <c r="E26" s="99">
        <v>-14921</v>
      </c>
      <c r="F26" s="81"/>
      <c r="G26" s="81"/>
      <c r="H26" s="81"/>
    </row>
    <row r="27" spans="1:8" ht="12.75">
      <c r="A27" s="74" t="s">
        <v>118</v>
      </c>
      <c r="B27" s="98">
        <v>-1855</v>
      </c>
      <c r="C27" s="98">
        <v>-1463</v>
      </c>
      <c r="D27" s="98">
        <v>-1855</v>
      </c>
      <c r="E27" s="99">
        <v>-1463</v>
      </c>
      <c r="F27" s="81"/>
      <c r="G27" s="81"/>
      <c r="H27" s="81"/>
    </row>
    <row r="28" spans="1:8" ht="12.75">
      <c r="A28" s="74"/>
      <c r="B28" s="102"/>
      <c r="C28" s="102"/>
      <c r="D28" s="102"/>
      <c r="E28" s="103"/>
      <c r="F28" s="81"/>
      <c r="G28" s="81"/>
      <c r="H28" s="81"/>
    </row>
    <row r="29" spans="1:8" ht="12.75">
      <c r="A29" s="73" t="s">
        <v>141</v>
      </c>
      <c r="B29" s="106">
        <f>SUM(B24:B27)</f>
        <v>49249</v>
      </c>
      <c r="C29" s="106">
        <f>SUM(C24+C25+C26+C27)</f>
        <v>35050</v>
      </c>
      <c r="D29" s="106">
        <f>SUM(D24:D27)</f>
        <v>49249</v>
      </c>
      <c r="E29" s="107">
        <f>SUM(E24+E25+E26+E27)</f>
        <v>35050</v>
      </c>
      <c r="F29" s="81"/>
      <c r="G29" s="81"/>
      <c r="H29" s="81"/>
    </row>
    <row r="30" spans="1:8" ht="12.75">
      <c r="A30" s="66" t="s">
        <v>142</v>
      </c>
      <c r="B30" s="98">
        <v>-9850</v>
      </c>
      <c r="C30" s="102"/>
      <c r="D30" s="98">
        <v>-9850</v>
      </c>
      <c r="E30" s="103"/>
      <c r="F30" s="81"/>
      <c r="G30" s="81"/>
      <c r="H30" s="81"/>
    </row>
    <row r="31" spans="1:8" ht="12.75">
      <c r="A31" s="73" t="s">
        <v>143</v>
      </c>
      <c r="B31" s="106">
        <f>SUM(B29:B30)</f>
        <v>39399</v>
      </c>
      <c r="C31" s="106">
        <f>SUM(C29:C30)</f>
        <v>35050</v>
      </c>
      <c r="D31" s="106">
        <f>SUM(D29:D30)</f>
        <v>39399</v>
      </c>
      <c r="E31" s="107">
        <f>SUM(E29:E30)</f>
        <v>35050</v>
      </c>
      <c r="F31" s="81"/>
      <c r="G31" s="81"/>
      <c r="H31" s="81"/>
    </row>
    <row r="32" spans="1:8" ht="12.75">
      <c r="A32" s="71" t="s">
        <v>144</v>
      </c>
      <c r="B32" s="102"/>
      <c r="C32" s="102"/>
      <c r="D32" s="102"/>
      <c r="E32" s="103"/>
      <c r="F32" s="81"/>
      <c r="G32" s="81"/>
      <c r="H32" s="81"/>
    </row>
    <row r="33" spans="1:8" ht="12.75">
      <c r="A33" s="71" t="s">
        <v>120</v>
      </c>
      <c r="B33" s="102"/>
      <c r="C33" s="102"/>
      <c r="D33" s="102"/>
      <c r="E33" s="103"/>
      <c r="F33" s="81"/>
      <c r="G33" s="81"/>
      <c r="H33" s="81"/>
    </row>
    <row r="34" spans="1:8" ht="12.75">
      <c r="A34" s="71" t="s">
        <v>121</v>
      </c>
      <c r="B34" s="102"/>
      <c r="C34" s="102"/>
      <c r="D34" s="102"/>
      <c r="E34" s="103"/>
      <c r="F34" s="81"/>
      <c r="G34" s="81"/>
      <c r="H34" s="81"/>
    </row>
    <row r="35" spans="1:8" ht="12.75">
      <c r="A35" s="71" t="s">
        <v>124</v>
      </c>
      <c r="B35" s="102"/>
      <c r="C35" s="102"/>
      <c r="D35" s="102"/>
      <c r="E35" s="103"/>
      <c r="F35" s="81"/>
      <c r="G35" s="81"/>
      <c r="H35" s="81"/>
    </row>
    <row r="36" spans="1:8" ht="25.5">
      <c r="A36" s="76" t="s">
        <v>145</v>
      </c>
      <c r="B36" s="102"/>
      <c r="C36" s="102"/>
      <c r="D36" s="102"/>
      <c r="E36" s="103"/>
      <c r="F36" s="81"/>
      <c r="G36" s="81"/>
      <c r="H36" s="81"/>
    </row>
    <row r="37" spans="1:8" ht="12.75">
      <c r="A37" s="71" t="s">
        <v>146</v>
      </c>
      <c r="B37" s="102"/>
      <c r="C37" s="102"/>
      <c r="D37" s="102"/>
      <c r="E37" s="103"/>
      <c r="F37" s="81"/>
      <c r="G37" s="81"/>
      <c r="H37" s="81"/>
    </row>
    <row r="38" spans="1:8" ht="12.75">
      <c r="A38" s="71" t="s">
        <v>125</v>
      </c>
      <c r="B38" s="102"/>
      <c r="C38" s="102"/>
      <c r="D38" s="102"/>
      <c r="E38" s="109"/>
      <c r="F38" s="81"/>
      <c r="G38" s="81"/>
      <c r="H38" s="81"/>
    </row>
    <row r="39" spans="1:8" ht="12.75">
      <c r="A39" s="71" t="s">
        <v>126</v>
      </c>
      <c r="B39" s="102"/>
      <c r="C39" s="102"/>
      <c r="D39" s="102"/>
      <c r="E39" s="103"/>
      <c r="F39" s="81"/>
      <c r="G39" s="81"/>
      <c r="H39" s="81"/>
    </row>
    <row r="40" spans="1:8" ht="12.75">
      <c r="A40" s="71" t="s">
        <v>127</v>
      </c>
      <c r="B40" s="102"/>
      <c r="C40" s="102"/>
      <c r="D40" s="102"/>
      <c r="E40" s="103"/>
      <c r="F40" s="81"/>
      <c r="G40" s="81"/>
      <c r="H40" s="81"/>
    </row>
    <row r="41" spans="1:8" ht="12.75">
      <c r="A41" s="71" t="s">
        <v>128</v>
      </c>
      <c r="B41" s="102"/>
      <c r="C41" s="102"/>
      <c r="D41" s="102"/>
      <c r="E41" s="103"/>
      <c r="F41" s="81"/>
      <c r="G41" s="81"/>
      <c r="H41" s="81"/>
    </row>
    <row r="42" spans="1:8" ht="12.75">
      <c r="A42" s="71" t="s">
        <v>129</v>
      </c>
      <c r="B42" s="102">
        <f>B31</f>
        <v>39399</v>
      </c>
      <c r="C42" s="102">
        <f>C31</f>
        <v>35050</v>
      </c>
      <c r="D42" s="102">
        <f>D31</f>
        <v>39399</v>
      </c>
      <c r="E42" s="103">
        <f>E31</f>
        <v>35050</v>
      </c>
      <c r="F42" s="81"/>
      <c r="G42" s="81"/>
      <c r="H42" s="81"/>
    </row>
    <row r="43" spans="1:7" ht="12.75">
      <c r="A43" s="71" t="s">
        <v>119</v>
      </c>
      <c r="B43" s="102"/>
      <c r="C43" s="102"/>
      <c r="D43" s="102"/>
      <c r="E43" s="103"/>
      <c r="F43" s="81"/>
      <c r="G43" s="81"/>
    </row>
    <row r="44" spans="1:7" ht="12.75">
      <c r="A44" s="71" t="s">
        <v>120</v>
      </c>
      <c r="B44" s="102"/>
      <c r="C44" s="102"/>
      <c r="D44" s="102"/>
      <c r="E44" s="103"/>
      <c r="F44" s="81"/>
      <c r="G44" s="81"/>
    </row>
    <row r="45" spans="1:7" ht="12.75">
      <c r="A45" s="71" t="s">
        <v>121</v>
      </c>
      <c r="B45" s="102"/>
      <c r="C45" s="102"/>
      <c r="D45" s="102"/>
      <c r="E45" s="103"/>
      <c r="F45" s="81"/>
      <c r="G45" s="81"/>
    </row>
    <row r="46" spans="1:5" ht="12.75">
      <c r="A46" s="71" t="s">
        <v>147</v>
      </c>
      <c r="B46" s="102"/>
      <c r="C46" s="102"/>
      <c r="D46" s="102"/>
      <c r="E46" s="103"/>
    </row>
    <row r="47" spans="1:5" ht="12.75">
      <c r="A47" s="97" t="s">
        <v>148</v>
      </c>
      <c r="B47" s="104"/>
      <c r="C47" s="104"/>
      <c r="D47" s="104"/>
      <c r="E47" s="105"/>
    </row>
    <row r="50" spans="1:4" ht="12.75">
      <c r="A50" s="82" t="s">
        <v>123</v>
      </c>
      <c r="C50" s="83"/>
      <c r="D50" s="78" t="s">
        <v>101</v>
      </c>
    </row>
    <row r="51" spans="1:4" ht="12.75">
      <c r="A51" s="120"/>
      <c r="B51" s="120"/>
      <c r="C51" s="120"/>
      <c r="D51" s="120"/>
    </row>
    <row r="52" spans="1:4" ht="12.75">
      <c r="A52" s="82" t="s">
        <v>100</v>
      </c>
      <c r="C52" s="83"/>
      <c r="D52" s="83" t="s">
        <v>102</v>
      </c>
    </row>
    <row r="53" spans="3:4" ht="12.75">
      <c r="C53" s="115"/>
      <c r="D53" s="115"/>
    </row>
  </sheetData>
  <sheetProtection/>
  <mergeCells count="7">
    <mergeCell ref="C53:D53"/>
    <mergeCell ref="A3:E3"/>
    <mergeCell ref="A4:E4"/>
    <mergeCell ref="A6:E6"/>
    <mergeCell ref="A8:D8"/>
    <mergeCell ref="A9:E9"/>
    <mergeCell ref="A51:D51"/>
  </mergeCells>
  <printOptions/>
  <pageMargins left="0.75" right="0.25" top="1" bottom="1" header="0.5" footer="0.5"/>
  <pageSetup fitToHeight="1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G61"/>
  <sheetViews>
    <sheetView zoomScalePageLayoutView="0" workbookViewId="0" topLeftCell="A1">
      <selection activeCell="D57" sqref="D57"/>
    </sheetView>
  </sheetViews>
  <sheetFormatPr defaultColWidth="9.140625" defaultRowHeight="12.75"/>
  <cols>
    <col min="1" max="1" width="2.00390625" style="78" customWidth="1"/>
    <col min="2" max="2" width="9.140625" style="78" hidden="1" customWidth="1"/>
    <col min="3" max="3" width="4.7109375" style="78" customWidth="1"/>
    <col min="4" max="4" width="49.140625" style="78" customWidth="1"/>
    <col min="5" max="5" width="19.421875" style="78" customWidth="1"/>
    <col min="6" max="6" width="20.28125" style="78" customWidth="1"/>
    <col min="7" max="7" width="6.00390625" style="78" customWidth="1"/>
    <col min="8" max="13" width="9.140625" style="89" customWidth="1"/>
    <col min="14" max="16384" width="9.140625" style="78" customWidth="1"/>
  </cols>
  <sheetData>
    <row r="1" spans="3:7" ht="12.75">
      <c r="C1" s="84"/>
      <c r="D1" s="84"/>
      <c r="E1" s="84"/>
      <c r="F1" s="84"/>
      <c r="G1" s="84"/>
    </row>
    <row r="2" spans="3:6" ht="12.75">
      <c r="C2" s="84"/>
      <c r="D2" s="84"/>
      <c r="E2" s="84"/>
      <c r="F2" s="1"/>
    </row>
    <row r="3" spans="3:6" ht="14.25">
      <c r="C3" s="121" t="s">
        <v>151</v>
      </c>
      <c r="D3" s="121"/>
      <c r="E3" s="121"/>
      <c r="F3" s="121"/>
    </row>
    <row r="4" spans="3:7" ht="12.75">
      <c r="C4" s="85"/>
      <c r="D4" s="2"/>
      <c r="E4" s="2"/>
      <c r="F4" s="2"/>
      <c r="G4" s="2"/>
    </row>
    <row r="5" spans="3:7" ht="14.25">
      <c r="C5" s="117" t="s">
        <v>160</v>
      </c>
      <c r="D5" s="117"/>
      <c r="E5" s="117"/>
      <c r="F5" s="117"/>
      <c r="G5" s="87"/>
    </row>
    <row r="6" spans="3:7" ht="12.75">
      <c r="C6" s="85"/>
      <c r="D6" s="2"/>
      <c r="E6" s="2"/>
      <c r="F6" s="2"/>
      <c r="G6" s="2"/>
    </row>
    <row r="7" spans="3:7" ht="12.75">
      <c r="C7" s="118" t="s">
        <v>103</v>
      </c>
      <c r="D7" s="118"/>
      <c r="E7" s="118"/>
      <c r="F7" s="118"/>
      <c r="G7" s="2"/>
    </row>
    <row r="8" spans="3:7" ht="12.75">
      <c r="C8" s="118" t="s">
        <v>150</v>
      </c>
      <c r="D8" s="118"/>
      <c r="E8" s="118"/>
      <c r="F8" s="118"/>
      <c r="G8" s="2"/>
    </row>
    <row r="9" spans="3:6" ht="12.75">
      <c r="C9" s="86"/>
      <c r="D9" s="3"/>
      <c r="E9" s="3"/>
      <c r="F9" s="4" t="s">
        <v>0</v>
      </c>
    </row>
    <row r="10" spans="3:6" ht="25.5">
      <c r="C10" s="5"/>
      <c r="D10" s="6" t="s">
        <v>1</v>
      </c>
      <c r="E10" s="7" t="s">
        <v>2</v>
      </c>
      <c r="F10" s="8" t="s">
        <v>158</v>
      </c>
    </row>
    <row r="11" spans="3:6" ht="12.75" customHeight="1">
      <c r="C11" s="9">
        <v>1</v>
      </c>
      <c r="D11" s="10" t="s">
        <v>3</v>
      </c>
      <c r="E11" s="94"/>
      <c r="F11" s="95"/>
    </row>
    <row r="12" spans="3:6" ht="12.75">
      <c r="C12" s="11">
        <v>1.1</v>
      </c>
      <c r="D12" s="12" t="s">
        <v>161</v>
      </c>
      <c r="E12" s="46">
        <v>70427</v>
      </c>
      <c r="F12" s="90">
        <v>15834</v>
      </c>
    </row>
    <row r="13" spans="3:6" ht="24">
      <c r="C13" s="11" t="s">
        <v>36</v>
      </c>
      <c r="D13" s="68" t="s">
        <v>131</v>
      </c>
      <c r="E13" s="46"/>
      <c r="F13" s="90"/>
    </row>
    <row r="14" spans="3:6" ht="12.75">
      <c r="C14" s="11" t="s">
        <v>37</v>
      </c>
      <c r="D14" s="12" t="s">
        <v>58</v>
      </c>
      <c r="E14" s="46">
        <v>1398030</v>
      </c>
      <c r="F14" s="90">
        <v>1303830</v>
      </c>
    </row>
    <row r="15" spans="3:6" ht="12.75">
      <c r="C15" s="11" t="s">
        <v>38</v>
      </c>
      <c r="D15" s="12" t="s">
        <v>59</v>
      </c>
      <c r="E15" s="46"/>
      <c r="F15" s="90"/>
    </row>
    <row r="16" spans="3:6" ht="12.75">
      <c r="C16" s="11" t="s">
        <v>39</v>
      </c>
      <c r="D16" s="12" t="s">
        <v>64</v>
      </c>
      <c r="E16" s="46">
        <v>3253195</v>
      </c>
      <c r="F16" s="90">
        <v>2971189</v>
      </c>
    </row>
    <row r="17" spans="3:6" ht="12.75">
      <c r="C17" s="11" t="s">
        <v>40</v>
      </c>
      <c r="D17" s="12" t="s">
        <v>60</v>
      </c>
      <c r="E17" s="46"/>
      <c r="F17" s="90"/>
    </row>
    <row r="18" spans="3:6" ht="12.75">
      <c r="C18" s="11" t="s">
        <v>41</v>
      </c>
      <c r="D18" s="12" t="s">
        <v>50</v>
      </c>
      <c r="E18" s="47"/>
      <c r="F18" s="72"/>
    </row>
    <row r="19" spans="3:6" ht="12.75">
      <c r="C19" s="11" t="s">
        <v>65</v>
      </c>
      <c r="D19" s="12" t="s">
        <v>8</v>
      </c>
      <c r="E19" s="46"/>
      <c r="F19" s="90"/>
    </row>
    <row r="20" spans="3:6" ht="12.75">
      <c r="C20" s="11" t="s">
        <v>66</v>
      </c>
      <c r="D20" s="12" t="s">
        <v>67</v>
      </c>
      <c r="E20" s="46"/>
      <c r="F20" s="90"/>
    </row>
    <row r="21" spans="3:6" ht="12.75">
      <c r="C21" s="13" t="s">
        <v>4</v>
      </c>
      <c r="D21" s="14" t="s">
        <v>51</v>
      </c>
      <c r="E21" s="46"/>
      <c r="F21" s="90"/>
    </row>
    <row r="22" spans="3:6" ht="24">
      <c r="C22" s="13" t="s">
        <v>5</v>
      </c>
      <c r="D22" s="14" t="s">
        <v>61</v>
      </c>
      <c r="E22" s="46"/>
      <c r="F22" s="90"/>
    </row>
    <row r="23" spans="3:6" ht="12.75">
      <c r="C23" s="13" t="s">
        <v>130</v>
      </c>
      <c r="D23" s="14" t="s">
        <v>157</v>
      </c>
      <c r="E23" s="46"/>
      <c r="F23" s="90"/>
    </row>
    <row r="24" spans="3:6" ht="12.75">
      <c r="C24" s="11" t="s">
        <v>6</v>
      </c>
      <c r="D24" s="12" t="s">
        <v>10</v>
      </c>
      <c r="E24" s="46">
        <v>26892</v>
      </c>
      <c r="F24" s="90">
        <v>26023</v>
      </c>
    </row>
    <row r="25" spans="3:6" ht="12.75">
      <c r="C25" s="11" t="s">
        <v>7</v>
      </c>
      <c r="D25" s="12" t="s">
        <v>93</v>
      </c>
      <c r="E25" s="46"/>
      <c r="F25" s="90"/>
    </row>
    <row r="26" spans="3:6" ht="12.75">
      <c r="C26" s="11" t="s">
        <v>9</v>
      </c>
      <c r="D26" s="12" t="s">
        <v>57</v>
      </c>
      <c r="E26" s="46">
        <v>28820</v>
      </c>
      <c r="F26" s="90">
        <v>31048</v>
      </c>
    </row>
    <row r="27" spans="3:6" ht="12.75">
      <c r="C27" s="11" t="s">
        <v>94</v>
      </c>
      <c r="D27" s="12" t="s">
        <v>42</v>
      </c>
      <c r="E27" s="46">
        <v>20992</v>
      </c>
      <c r="F27" s="90">
        <v>15993</v>
      </c>
    </row>
    <row r="28" spans="3:6" ht="12.75">
      <c r="C28" s="11"/>
      <c r="D28" s="15" t="s">
        <v>11</v>
      </c>
      <c r="E28" s="49">
        <f>SUM(E12:E27)</f>
        <v>4798356</v>
      </c>
      <c r="F28" s="91">
        <f>SUM(F12:F27)</f>
        <v>4363917</v>
      </c>
    </row>
    <row r="29" spans="3:6" ht="12.75">
      <c r="C29" s="11"/>
      <c r="D29" s="12"/>
      <c r="E29" s="46"/>
      <c r="F29" s="90"/>
    </row>
    <row r="30" spans="3:6" ht="12.75">
      <c r="C30" s="16">
        <v>2</v>
      </c>
      <c r="D30" s="17" t="s">
        <v>12</v>
      </c>
      <c r="E30" s="46"/>
      <c r="F30" s="90"/>
    </row>
    <row r="31" spans="3:6" ht="12.75">
      <c r="C31" s="11" t="s">
        <v>43</v>
      </c>
      <c r="D31" s="12" t="s">
        <v>52</v>
      </c>
      <c r="E31" s="46"/>
      <c r="F31" s="90"/>
    </row>
    <row r="32" spans="3:6" ht="12.75">
      <c r="C32" s="11" t="s">
        <v>44</v>
      </c>
      <c r="D32" s="12" t="s">
        <v>53</v>
      </c>
      <c r="E32" s="46"/>
      <c r="F32" s="90"/>
    </row>
    <row r="33" spans="3:6" ht="12.75">
      <c r="C33" s="11" t="s">
        <v>45</v>
      </c>
      <c r="D33" s="12" t="s">
        <v>54</v>
      </c>
      <c r="E33" s="46"/>
      <c r="F33" s="90"/>
    </row>
    <row r="34" spans="3:6" ht="12.75">
      <c r="C34" s="11" t="s">
        <v>13</v>
      </c>
      <c r="D34" s="12" t="s">
        <v>15</v>
      </c>
      <c r="E34" s="46">
        <v>3354936</v>
      </c>
      <c r="F34" s="90">
        <v>3024600</v>
      </c>
    </row>
    <row r="35" spans="3:6" ht="12.75">
      <c r="C35" s="11" t="s">
        <v>14</v>
      </c>
      <c r="D35" s="12" t="s">
        <v>69</v>
      </c>
      <c r="E35" s="46"/>
      <c r="F35" s="90"/>
    </row>
    <row r="36" spans="3:6" ht="12.75">
      <c r="C36" s="11" t="s">
        <v>47</v>
      </c>
      <c r="D36" s="12" t="s">
        <v>46</v>
      </c>
      <c r="E36" s="46"/>
      <c r="F36" s="90"/>
    </row>
    <row r="37" spans="3:6" ht="12.75">
      <c r="C37" s="11" t="s">
        <v>48</v>
      </c>
      <c r="D37" s="12" t="s">
        <v>62</v>
      </c>
      <c r="E37" s="46"/>
      <c r="F37" s="90"/>
    </row>
    <row r="38" spans="3:6" ht="12.75">
      <c r="C38" s="11" t="s">
        <v>49</v>
      </c>
      <c r="D38" s="12" t="s">
        <v>16</v>
      </c>
      <c r="E38" s="46"/>
      <c r="F38" s="90"/>
    </row>
    <row r="39" spans="3:6" ht="12.75">
      <c r="C39" s="11" t="s">
        <v>55</v>
      </c>
      <c r="D39" s="12" t="s">
        <v>91</v>
      </c>
      <c r="E39" s="46"/>
      <c r="F39" s="90"/>
    </row>
    <row r="40" spans="3:6" ht="12.75">
      <c r="C40" s="11" t="s">
        <v>68</v>
      </c>
      <c r="D40" s="12" t="s">
        <v>56</v>
      </c>
      <c r="E40" s="46">
        <v>67455</v>
      </c>
      <c r="F40" s="90">
        <v>12191</v>
      </c>
    </row>
    <row r="41" spans="3:6" ht="12.75">
      <c r="C41" s="11" t="s">
        <v>92</v>
      </c>
      <c r="D41" s="12" t="s">
        <v>17</v>
      </c>
      <c r="E41" s="48">
        <v>40124</v>
      </c>
      <c r="F41" s="96">
        <v>30683</v>
      </c>
    </row>
    <row r="42" spans="3:6" ht="12.75">
      <c r="C42" s="11"/>
      <c r="D42" s="42" t="s">
        <v>18</v>
      </c>
      <c r="E42" s="49">
        <f>SUM(E31:E41)</f>
        <v>3462515</v>
      </c>
      <c r="F42" s="92">
        <f>SUM(F31:F41)</f>
        <v>3067474</v>
      </c>
    </row>
    <row r="43" spans="3:6" ht="12.75">
      <c r="C43" s="11"/>
      <c r="D43" s="12"/>
      <c r="E43" s="45"/>
      <c r="F43" s="90"/>
    </row>
    <row r="44" spans="3:6" ht="12.75">
      <c r="C44" s="16">
        <v>3</v>
      </c>
      <c r="D44" s="17" t="s">
        <v>19</v>
      </c>
      <c r="E44" s="46"/>
      <c r="F44" s="90"/>
    </row>
    <row r="45" spans="3:6" ht="12.75">
      <c r="C45" s="11">
        <v>3.1</v>
      </c>
      <c r="D45" s="12" t="s">
        <v>20</v>
      </c>
      <c r="E45" s="46">
        <v>1150500</v>
      </c>
      <c r="F45" s="114">
        <v>1150500</v>
      </c>
    </row>
    <row r="46" spans="3:6" ht="12.75">
      <c r="C46" s="11" t="s">
        <v>70</v>
      </c>
      <c r="D46" s="12" t="s">
        <v>63</v>
      </c>
      <c r="E46" s="46">
        <f>E47</f>
        <v>49348</v>
      </c>
      <c r="F46" s="114">
        <f>F47+F48</f>
        <v>44265</v>
      </c>
    </row>
    <row r="47" spans="3:6" ht="12.75">
      <c r="C47" s="11" t="s">
        <v>71</v>
      </c>
      <c r="D47" s="12" t="s">
        <v>21</v>
      </c>
      <c r="E47" s="46">
        <v>49348</v>
      </c>
      <c r="F47" s="114">
        <v>44265</v>
      </c>
    </row>
    <row r="48" spans="3:6" ht="12.75">
      <c r="C48" s="11" t="s">
        <v>72</v>
      </c>
      <c r="D48" s="12" t="s">
        <v>22</v>
      </c>
      <c r="E48" s="46"/>
      <c r="F48" s="114"/>
    </row>
    <row r="49" spans="3:6" ht="12.75">
      <c r="C49" s="11" t="s">
        <v>73</v>
      </c>
      <c r="D49" s="12" t="s">
        <v>107</v>
      </c>
      <c r="E49" s="46">
        <v>135993</v>
      </c>
      <c r="F49" s="114">
        <v>101678</v>
      </c>
    </row>
    <row r="50" spans="3:6" ht="12.75">
      <c r="C50" s="18"/>
      <c r="D50" s="44" t="s">
        <v>23</v>
      </c>
      <c r="E50" s="49">
        <f>SUM(E45:E49)-E46</f>
        <v>1335841</v>
      </c>
      <c r="F50" s="91">
        <f>SUM(F45:F49)-F46</f>
        <v>1296443</v>
      </c>
    </row>
    <row r="51" spans="3:6" ht="12.75">
      <c r="C51" s="19"/>
      <c r="D51" s="43" t="s">
        <v>24</v>
      </c>
      <c r="E51" s="50">
        <f>SUM(E42+E50)</f>
        <v>4798356</v>
      </c>
      <c r="F51" s="93">
        <f>SUM(F42+F50)</f>
        <v>4363917</v>
      </c>
    </row>
    <row r="53" ht="12.75">
      <c r="D53" s="24" t="s">
        <v>162</v>
      </c>
    </row>
    <row r="54" ht="12.75">
      <c r="D54" s="24"/>
    </row>
    <row r="55" ht="12.75">
      <c r="D55" s="24"/>
    </row>
    <row r="56" ht="12.75">
      <c r="D56" s="24"/>
    </row>
    <row r="57" ht="12.75">
      <c r="D57" s="24"/>
    </row>
    <row r="58" ht="12.75">
      <c r="D58" s="24"/>
    </row>
    <row r="59" spans="4:6" ht="12.75">
      <c r="D59" s="67" t="s">
        <v>123</v>
      </c>
      <c r="E59" s="83"/>
      <c r="F59" s="67" t="s">
        <v>101</v>
      </c>
    </row>
    <row r="60" spans="4:6" ht="12.75">
      <c r="D60" s="82"/>
      <c r="E60" s="83"/>
      <c r="F60" s="83"/>
    </row>
    <row r="61" spans="4:6" ht="12.75">
      <c r="D61" s="67" t="s">
        <v>100</v>
      </c>
      <c r="E61" s="83"/>
      <c r="F61" s="67" t="s">
        <v>102</v>
      </c>
    </row>
  </sheetData>
  <sheetProtection/>
  <mergeCells count="4">
    <mergeCell ref="C3:F3"/>
    <mergeCell ref="C5:F5"/>
    <mergeCell ref="C8:F8"/>
    <mergeCell ref="C7:F7"/>
  </mergeCells>
  <printOptions/>
  <pageMargins left="0.748031496062992" right="0.551181102362205" top="0.31496062992126" bottom="0.236220472440945" header="0.236220472440945" footer="0.236220472440945"/>
  <pageSetup fitToHeight="1" fitToWidth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54"/>
  <sheetViews>
    <sheetView tabSelected="1" zoomScaleSheetLayoutView="100" zoomScalePageLayoutView="0" workbookViewId="0" topLeftCell="A4">
      <selection activeCell="C49" sqref="C49"/>
    </sheetView>
  </sheetViews>
  <sheetFormatPr defaultColWidth="9.140625" defaultRowHeight="12.75"/>
  <cols>
    <col min="1" max="1" width="0.13671875" style="78" customWidth="1"/>
    <col min="2" max="2" width="68.57421875" style="78" customWidth="1"/>
    <col min="3" max="3" width="21.57421875" style="78" customWidth="1"/>
    <col min="4" max="4" width="21.140625" style="78" customWidth="1"/>
    <col min="5" max="5" width="8.7109375" style="78" customWidth="1"/>
    <col min="6" max="16384" width="9.140625" style="78" customWidth="1"/>
  </cols>
  <sheetData>
    <row r="1" ht="0.75" customHeight="1" hidden="1"/>
    <row r="2" ht="12.75" hidden="1"/>
    <row r="3" spans="2:5" ht="12.75" hidden="1">
      <c r="B3" s="88"/>
      <c r="C3" s="88"/>
      <c r="D3" s="88"/>
      <c r="E3" s="88"/>
    </row>
    <row r="4" spans="2:5" ht="12.75">
      <c r="B4" s="88"/>
      <c r="C4" s="88"/>
      <c r="D4" s="20"/>
      <c r="E4" s="88"/>
    </row>
    <row r="5" spans="2:5" ht="15">
      <c r="B5" s="128" t="s">
        <v>98</v>
      </c>
      <c r="C5" s="128"/>
      <c r="D5" s="128"/>
      <c r="E5" s="128"/>
    </row>
    <row r="6" spans="2:5" ht="14.25">
      <c r="B6" s="121" t="s">
        <v>108</v>
      </c>
      <c r="C6" s="121"/>
      <c r="D6" s="121"/>
      <c r="E6" s="121"/>
    </row>
    <row r="7" spans="2:5" ht="14.25">
      <c r="B7" s="21"/>
      <c r="C7" s="21"/>
      <c r="D7" s="21"/>
      <c r="E7" s="21"/>
    </row>
    <row r="8" spans="2:5" ht="12.75" customHeight="1">
      <c r="B8" s="117" t="s">
        <v>160</v>
      </c>
      <c r="C8" s="117"/>
      <c r="D8" s="117"/>
      <c r="E8" s="87"/>
    </row>
    <row r="9" spans="2:5" ht="12" customHeight="1">
      <c r="B9" s="22"/>
      <c r="C9" s="23"/>
      <c r="E9" s="24"/>
    </row>
    <row r="10" spans="2:5" ht="12.75">
      <c r="B10" s="118" t="s">
        <v>152</v>
      </c>
      <c r="C10" s="118"/>
      <c r="D10" s="118"/>
      <c r="E10" s="118"/>
    </row>
    <row r="11" spans="2:5" ht="12.75">
      <c r="B11" s="129" t="s">
        <v>153</v>
      </c>
      <c r="C11" s="130"/>
      <c r="D11" s="130"/>
      <c r="E11" s="130"/>
    </row>
    <row r="12" spans="2:5" ht="12.75">
      <c r="B12" s="25"/>
      <c r="C12" s="25"/>
      <c r="D12" s="26" t="s">
        <v>0</v>
      </c>
      <c r="E12" s="25"/>
    </row>
    <row r="13" spans="2:4" ht="24">
      <c r="B13" s="27" t="s">
        <v>1</v>
      </c>
      <c r="C13" s="39" t="s">
        <v>155</v>
      </c>
      <c r="D13" s="39" t="s">
        <v>156</v>
      </c>
    </row>
    <row r="14" spans="2:4" ht="14.25" customHeight="1">
      <c r="B14" s="28" t="s">
        <v>74</v>
      </c>
      <c r="C14" s="51">
        <f>SUM(C15+C23)</f>
        <v>-114625</v>
      </c>
      <c r="D14" s="51">
        <f>+SUM(D15+D23)</f>
        <v>-273000</v>
      </c>
    </row>
    <row r="15" spans="2:4" ht="26.25" customHeight="1">
      <c r="B15" s="29" t="s">
        <v>75</v>
      </c>
      <c r="C15" s="52">
        <f>SUM(C16:C22)</f>
        <v>43518</v>
      </c>
      <c r="D15" s="52">
        <f>SUM(D16:D22)</f>
        <v>117311</v>
      </c>
    </row>
    <row r="16" spans="2:6" ht="12" customHeight="1">
      <c r="B16" s="30" t="s">
        <v>76</v>
      </c>
      <c r="C16" s="108">
        <v>68143</v>
      </c>
      <c r="D16" s="108">
        <v>134255</v>
      </c>
      <c r="F16" s="81"/>
    </row>
    <row r="17" spans="2:4" ht="12" customHeight="1">
      <c r="B17" s="30" t="s">
        <v>77</v>
      </c>
      <c r="C17" s="108"/>
      <c r="D17" s="108"/>
    </row>
    <row r="18" spans="2:4" ht="12" customHeight="1">
      <c r="B18" s="31" t="s">
        <v>25</v>
      </c>
      <c r="C18" s="108"/>
      <c r="D18" s="108"/>
    </row>
    <row r="19" spans="2:4" ht="13.5" customHeight="1">
      <c r="B19" s="32" t="s">
        <v>26</v>
      </c>
      <c r="C19" s="108"/>
      <c r="D19" s="108"/>
    </row>
    <row r="20" spans="2:6" ht="12.75" customHeight="1">
      <c r="B20" s="31" t="s">
        <v>27</v>
      </c>
      <c r="C20" s="108">
        <v>1382</v>
      </c>
      <c r="D20" s="108">
        <v>5516</v>
      </c>
      <c r="F20" s="81"/>
    </row>
    <row r="21" spans="2:4" ht="12" customHeight="1">
      <c r="B21" s="31" t="s">
        <v>28</v>
      </c>
      <c r="C21" s="108">
        <v>-7376</v>
      </c>
      <c r="D21" s="108">
        <v>-11048</v>
      </c>
    </row>
    <row r="22" spans="2:4" ht="13.5" customHeight="1">
      <c r="B22" s="31" t="s">
        <v>29</v>
      </c>
      <c r="C22" s="108">
        <v>-18631</v>
      </c>
      <c r="D22" s="108">
        <v>-11412</v>
      </c>
    </row>
    <row r="23" spans="2:4" ht="24.75" customHeight="1">
      <c r="B23" s="33" t="s">
        <v>78</v>
      </c>
      <c r="C23" s="54">
        <f>SUM(C24:C28)</f>
        <v>-158143</v>
      </c>
      <c r="D23" s="54">
        <f>SUM(D24:D28)</f>
        <v>-390311</v>
      </c>
    </row>
    <row r="24" spans="2:4" ht="12.75" customHeight="1">
      <c r="B24" s="40" t="s">
        <v>79</v>
      </c>
      <c r="C24" s="55">
        <v>-153326</v>
      </c>
      <c r="D24" s="108">
        <v>-382972</v>
      </c>
    </row>
    <row r="25" spans="2:4" ht="13.5" customHeight="1">
      <c r="B25" s="30" t="s">
        <v>154</v>
      </c>
      <c r="C25" s="55"/>
      <c r="D25" s="53"/>
    </row>
    <row r="26" spans="2:4" ht="24">
      <c r="B26" s="30" t="s">
        <v>159</v>
      </c>
      <c r="C26" s="55"/>
      <c r="D26" s="53"/>
    </row>
    <row r="27" spans="2:4" ht="14.25" customHeight="1">
      <c r="B27" s="30" t="s">
        <v>80</v>
      </c>
      <c r="C27" s="55"/>
      <c r="D27" s="53"/>
    </row>
    <row r="28" spans="2:4" ht="15" customHeight="1">
      <c r="B28" s="30" t="s">
        <v>81</v>
      </c>
      <c r="C28" s="63">
        <v>-4817</v>
      </c>
      <c r="D28" s="63">
        <v>-7339</v>
      </c>
    </row>
    <row r="29" spans="2:4" ht="12.75" customHeight="1">
      <c r="B29" s="28" t="s">
        <v>82</v>
      </c>
      <c r="C29" s="56">
        <f>SUM(C30:C35)</f>
        <v>-93</v>
      </c>
      <c r="D29" s="56">
        <f>SUM(D30:D35)</f>
        <v>-2656</v>
      </c>
    </row>
    <row r="30" spans="2:4" ht="12.75" customHeight="1">
      <c r="B30" s="34" t="s">
        <v>30</v>
      </c>
      <c r="C30" s="55"/>
      <c r="D30" s="55"/>
    </row>
    <row r="31" spans="2:4" ht="12.75" customHeight="1">
      <c r="B31" s="31" t="s">
        <v>83</v>
      </c>
      <c r="C31" s="55"/>
      <c r="D31" s="55"/>
    </row>
    <row r="32" spans="2:4" ht="23.25" customHeight="1">
      <c r="B32" s="31" t="s">
        <v>84</v>
      </c>
      <c r="C32" s="55"/>
      <c r="D32" s="55"/>
    </row>
    <row r="33" spans="2:4" ht="12.75" customHeight="1">
      <c r="B33" s="31" t="s">
        <v>85</v>
      </c>
      <c r="C33" s="55">
        <v>-93</v>
      </c>
      <c r="D33" s="55">
        <v>-2656</v>
      </c>
    </row>
    <row r="34" spans="2:4" ht="12.75" customHeight="1">
      <c r="B34" s="36" t="s">
        <v>86</v>
      </c>
      <c r="C34" s="57"/>
      <c r="D34" s="57"/>
    </row>
    <row r="35" spans="2:4" ht="12" customHeight="1">
      <c r="B35" s="35" t="s">
        <v>87</v>
      </c>
      <c r="C35" s="58"/>
      <c r="D35" s="58"/>
    </row>
    <row r="36" spans="2:4" ht="12" customHeight="1">
      <c r="B36" s="28" t="s">
        <v>88</v>
      </c>
      <c r="C36" s="59">
        <f>SUM(C37:C44)</f>
        <v>115000</v>
      </c>
      <c r="D36" s="59">
        <f>SUM(D37:D44)</f>
        <v>330800</v>
      </c>
    </row>
    <row r="37" spans="2:4" ht="12.75" customHeight="1">
      <c r="B37" s="31" t="s">
        <v>31</v>
      </c>
      <c r="C37" s="60"/>
      <c r="D37" s="60"/>
    </row>
    <row r="38" spans="2:4" ht="12.75" customHeight="1">
      <c r="B38" s="31" t="s">
        <v>32</v>
      </c>
      <c r="C38" s="55"/>
      <c r="D38" s="63"/>
    </row>
    <row r="39" spans="2:4" ht="12.75" customHeight="1">
      <c r="B39" s="34" t="s">
        <v>33</v>
      </c>
      <c r="C39" s="55">
        <v>115000</v>
      </c>
      <c r="D39" s="55">
        <v>330800</v>
      </c>
    </row>
    <row r="40" spans="2:4" ht="12" customHeight="1">
      <c r="B40" s="124" t="s">
        <v>99</v>
      </c>
      <c r="C40" s="63"/>
      <c r="D40" s="63"/>
    </row>
    <row r="41" spans="2:4" ht="0.75" customHeight="1" hidden="1">
      <c r="B41" s="125"/>
      <c r="C41" s="63"/>
      <c r="D41" s="63"/>
    </row>
    <row r="42" spans="2:4" ht="12" customHeight="1">
      <c r="B42" s="31" t="s">
        <v>34</v>
      </c>
      <c r="C42" s="63"/>
      <c r="D42" s="63"/>
    </row>
    <row r="43" spans="2:4" ht="13.5" customHeight="1">
      <c r="B43" s="36" t="s">
        <v>89</v>
      </c>
      <c r="C43" s="64"/>
      <c r="D43" s="64"/>
    </row>
    <row r="44" spans="2:4" ht="12.75" customHeight="1">
      <c r="B44" s="36" t="s">
        <v>90</v>
      </c>
      <c r="C44" s="64"/>
      <c r="D44" s="64"/>
    </row>
    <row r="45" spans="2:4" ht="12.75" customHeight="1">
      <c r="B45" s="126" t="s">
        <v>95</v>
      </c>
      <c r="C45" s="122"/>
      <c r="D45" s="122"/>
    </row>
    <row r="46" spans="2:4" ht="12.75" customHeight="1">
      <c r="B46" s="127"/>
      <c r="C46" s="123"/>
      <c r="D46" s="123"/>
    </row>
    <row r="47" spans="2:9" ht="13.5" customHeight="1">
      <c r="B47" s="37" t="s">
        <v>35</v>
      </c>
      <c r="C47" s="61">
        <f>C45+C36+C29+C14</f>
        <v>282</v>
      </c>
      <c r="D47" s="61">
        <f>D45+D36+D29+D14</f>
        <v>55144</v>
      </c>
      <c r="I47" s="81"/>
    </row>
    <row r="48" spans="2:5" ht="14.25" customHeight="1">
      <c r="B48" s="38" t="s">
        <v>97</v>
      </c>
      <c r="C48" s="61">
        <v>33800</v>
      </c>
      <c r="D48" s="61">
        <v>15994</v>
      </c>
      <c r="E48" s="89"/>
    </row>
    <row r="49" spans="2:7" ht="14.25" customHeight="1">
      <c r="B49" s="41" t="s">
        <v>96</v>
      </c>
      <c r="C49" s="62">
        <f>C48+C47</f>
        <v>34082</v>
      </c>
      <c r="D49" s="62">
        <f>D48+D47</f>
        <v>71138</v>
      </c>
      <c r="F49" s="81"/>
      <c r="G49" s="81"/>
    </row>
    <row r="52" spans="2:4" ht="12.75">
      <c r="B52" s="82" t="s">
        <v>106</v>
      </c>
      <c r="C52" s="83"/>
      <c r="D52" s="83" t="s">
        <v>104</v>
      </c>
    </row>
    <row r="53" spans="2:4" ht="12.75">
      <c r="B53" s="82"/>
      <c r="C53" s="83"/>
      <c r="D53" s="83"/>
    </row>
    <row r="54" spans="2:4" ht="12.75">
      <c r="B54" s="82" t="s">
        <v>100</v>
      </c>
      <c r="C54" s="83"/>
      <c r="D54" s="83" t="s">
        <v>105</v>
      </c>
    </row>
  </sheetData>
  <sheetProtection/>
  <mergeCells count="9">
    <mergeCell ref="D45:D46"/>
    <mergeCell ref="B40:B41"/>
    <mergeCell ref="B45:B46"/>
    <mergeCell ref="C45:C46"/>
    <mergeCell ref="B5:E5"/>
    <mergeCell ref="B6:E6"/>
    <mergeCell ref="B11:E11"/>
    <mergeCell ref="B10:E10"/>
    <mergeCell ref="B8:D8"/>
  </mergeCells>
  <printOptions/>
  <pageMargins left="0.49" right="0.25" top="0.5" bottom="0.26" header="0.5" footer="0.28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User\</cp:lastModifiedBy>
  <cp:lastPrinted>2011-01-13T11:15:07Z</cp:lastPrinted>
  <dcterms:created xsi:type="dcterms:W3CDTF">2003-02-06T13:14:09Z</dcterms:created>
  <dcterms:modified xsi:type="dcterms:W3CDTF">2012-04-11T10:32:34Z</dcterms:modified>
  <cp:category/>
  <cp:version/>
  <cp:contentType/>
  <cp:contentStatus/>
</cp:coreProperties>
</file>